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80" windowHeight="1062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calcChain.xml><?xml version="1.0" encoding="utf-8"?>
<calcChain xmlns="http://schemas.openxmlformats.org/spreadsheetml/2006/main">
  <c r="Q8" i="2"/>
  <c r="Q9"/>
  <c r="Q10"/>
  <c r="Q11"/>
  <c r="Q12"/>
  <c r="Q13"/>
  <c r="Q14"/>
  <c r="Q15"/>
  <c r="Q16"/>
  <c r="Q17"/>
  <c r="Q18"/>
  <c r="Q7"/>
  <c r="P7"/>
  <c r="P8"/>
  <c r="P9"/>
  <c r="P10"/>
  <c r="P11"/>
  <c r="P12"/>
  <c r="P13"/>
  <c r="P14"/>
  <c r="P15"/>
  <c r="P16"/>
  <c r="P17"/>
  <c r="P18"/>
  <c r="O7"/>
  <c r="O8"/>
  <c r="O9"/>
  <c r="O10"/>
  <c r="O11"/>
  <c r="O12"/>
  <c r="O13"/>
  <c r="O14"/>
  <c r="O15"/>
  <c r="O16"/>
  <c r="O17"/>
  <c r="O18"/>
  <c r="N7"/>
  <c r="N8"/>
  <c r="N9"/>
  <c r="N10"/>
  <c r="N11"/>
  <c r="N12"/>
  <c r="N13"/>
  <c r="N14"/>
  <c r="N15"/>
  <c r="N16"/>
  <c r="N17"/>
  <c r="N18"/>
  <c r="M7"/>
  <c r="M8"/>
  <c r="M9"/>
  <c r="M10"/>
  <c r="M11"/>
  <c r="M12"/>
  <c r="M13"/>
  <c r="M14"/>
  <c r="M15"/>
  <c r="M16"/>
  <c r="M17"/>
  <c r="M18"/>
  <c r="L7"/>
  <c r="L8"/>
  <c r="L9"/>
  <c r="L10"/>
  <c r="L11"/>
  <c r="L12"/>
  <c r="L13"/>
  <c r="L14"/>
  <c r="L15"/>
  <c r="L16"/>
  <c r="L17"/>
  <c r="L18"/>
</calcChain>
</file>

<file path=xl/sharedStrings.xml><?xml version="1.0" encoding="utf-8"?>
<sst xmlns="http://schemas.openxmlformats.org/spreadsheetml/2006/main" count="45" uniqueCount="45">
  <si>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</si>
  <si>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</si>
  <si>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</si>
  <si>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</si>
  <si>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</si>
  <si>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</si>
  <si>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</si>
  <si>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</si>
  <si>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</si>
  <si>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</si>
  <si>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</si>
  <si>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</si>
  <si>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</si>
  <si>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</si>
  <si>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</si>
  <si>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(грн)</t>
  </si>
  <si>
    <t>Аналіз фінансування установ на 30.11.2022</t>
  </si>
  <si>
    <t>Станом на  05.12.2022</t>
  </si>
  <si>
    <t>Районний бюджет Ковельського р-ну</t>
  </si>
  <si>
    <t>Загальний фонд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</si>
  <si>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</si>
  <si>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</si>
  <si>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</si>
  <si>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</si>
  <si>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</si>
  <si>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</si>
  <si>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</si>
  <si>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</si>
  <si>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</si>
  <si>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</si>
  <si>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</si>
  <si>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</si>
  <si>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</si>
  <si>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</si>
  <si>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2282</t>
  </si>
  <si>
    <t>Окремі заходи по реалізації державних (регіональних) програм, не віднесені до заходів розвитку</t>
  </si>
  <si>
    <t>2620</t>
  </si>
  <si>
    <t>Поточні трансферти органам державного управління інших рівнів</t>
  </si>
  <si>
    <t>2730</t>
  </si>
  <si>
    <t>Інші виплати населенню</t>
  </si>
  <si>
    <t>9000</t>
  </si>
  <si>
    <t>Нерозподілені видатки</t>
  </si>
  <si>
    <t xml:space="preserve"> </t>
  </si>
  <si>
    <t xml:space="preserve">Усього </t>
  </si>
  <si>
    <t>рівень виконання у %</t>
  </si>
</sst>
</file>

<file path=xl/styles.xml><?xml version="1.0" encoding="utf-8"?>
<styleSheet xmlns="http://schemas.openxmlformats.org/spreadsheetml/2006/main">
  <fonts count="27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6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2" applyNumberFormat="0" applyAlignment="0" applyProtection="0"/>
    <xf numFmtId="0" fontId="19" fillId="0" borderId="8" applyNumberFormat="0" applyFill="0" applyAlignment="0" applyProtection="0"/>
    <xf numFmtId="0" fontId="20" fillId="4" borderId="0" applyNumberFormat="0" applyBorder="0" applyAlignment="0" applyProtection="0"/>
    <xf numFmtId="0" fontId="5" fillId="23" borderId="9" applyNumberFormat="0" applyFont="0" applyAlignment="0" applyProtection="0"/>
    <xf numFmtId="0" fontId="1" fillId="23" borderId="9" applyNumberFormat="0" applyFont="0" applyAlignment="0" applyProtection="0"/>
    <xf numFmtId="0" fontId="21" fillId="22" borderId="10" applyNumberFormat="0" applyAlignment="0" applyProtection="0"/>
    <xf numFmtId="0" fontId="22" fillId="24" borderId="0" applyNumberFormat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26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66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Підсумок" xfId="57"/>
    <cellStyle name="Поганий" xfId="58"/>
    <cellStyle name="Примечание 2" xfId="59"/>
    <cellStyle name="Примітка" xfId="60"/>
    <cellStyle name="Результат" xfId="61"/>
    <cellStyle name="Середній" xfId="62"/>
    <cellStyle name="Стиль 1" xfId="63"/>
    <cellStyle name="Текст попередження" xfId="64"/>
    <cellStyle name="Текст пояснення" xfId="65"/>
  </cellStyles>
  <dxfs count="3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tabSelected="1" topLeftCell="B1" workbookViewId="0">
      <selection activeCell="T21" sqref="T21"/>
    </sheetView>
  </sheetViews>
  <sheetFormatPr defaultRowHeight="12.75"/>
  <cols>
    <col min="1" max="1" width="0" style="1" hidden="1" customWidth="1"/>
    <col min="2" max="2" width="12.7109375" style="9" customWidth="1"/>
    <col min="3" max="3" width="50.7109375" style="7" customWidth="1"/>
    <col min="4" max="4" width="15.7109375" style="1" hidden="1" customWidth="1"/>
    <col min="5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16384" width="9.140625" style="1"/>
  </cols>
  <sheetData>
    <row r="1" spans="1:18">
      <c r="B1" s="9" t="s">
        <v>18</v>
      </c>
    </row>
    <row r="2" spans="1:18" ht="18">
      <c r="B2" s="18" t="s">
        <v>16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>
      <c r="B3" s="19" t="s">
        <v>19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>
      <c r="B4" s="9" t="s">
        <v>17</v>
      </c>
      <c r="M4" s="2"/>
      <c r="Q4" s="2" t="s">
        <v>15</v>
      </c>
    </row>
    <row r="5" spans="1:18" s="4" customFormat="1" ht="63.75">
      <c r="A5" s="1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44</v>
      </c>
    </row>
    <row r="6" spans="1:18">
      <c r="A6" s="12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>
      <c r="A7" s="13">
        <v>0</v>
      </c>
      <c r="B7" s="14" t="s">
        <v>20</v>
      </c>
      <c r="C7" s="15" t="s">
        <v>21</v>
      </c>
      <c r="D7" s="16">
        <v>1060070</v>
      </c>
      <c r="E7" s="16">
        <v>1801100</v>
      </c>
      <c r="F7" s="16">
        <v>1724722</v>
      </c>
      <c r="G7" s="16">
        <v>1630584.23</v>
      </c>
      <c r="H7" s="16">
        <v>0</v>
      </c>
      <c r="I7" s="16">
        <v>1630584.23</v>
      </c>
      <c r="J7" s="16">
        <v>0</v>
      </c>
      <c r="K7" s="16">
        <v>0</v>
      </c>
      <c r="L7" s="17">
        <f t="shared" ref="L7:L18" si="0">F7-G7</f>
        <v>94137.770000000019</v>
      </c>
      <c r="M7" s="17">
        <f t="shared" ref="M7:M18" si="1">E7-G7</f>
        <v>170515.77000000002</v>
      </c>
      <c r="N7" s="17">
        <f t="shared" ref="N7:N18" si="2">IF(F7=0,0,(G7/F7)*100)</f>
        <v>94.541858340068714</v>
      </c>
      <c r="O7" s="17">
        <f t="shared" ref="O7:O18" si="3">E7-I7</f>
        <v>170515.77000000002</v>
      </c>
      <c r="P7" s="17">
        <f t="shared" ref="P7:P18" si="4">F7-I7</f>
        <v>94137.770000000019</v>
      </c>
      <c r="Q7" s="17">
        <f>I7/E7*100</f>
        <v>90.532687246682585</v>
      </c>
      <c r="R7" s="6"/>
    </row>
    <row r="8" spans="1:18">
      <c r="A8" s="13">
        <v>0</v>
      </c>
      <c r="B8" s="14" t="s">
        <v>22</v>
      </c>
      <c r="C8" s="15" t="s">
        <v>23</v>
      </c>
      <c r="D8" s="16">
        <v>233215</v>
      </c>
      <c r="E8" s="16">
        <v>396415</v>
      </c>
      <c r="F8" s="16">
        <v>379593</v>
      </c>
      <c r="G8" s="16">
        <v>368879</v>
      </c>
      <c r="H8" s="16">
        <v>0</v>
      </c>
      <c r="I8" s="16">
        <v>368879</v>
      </c>
      <c r="J8" s="16">
        <v>0</v>
      </c>
      <c r="K8" s="16">
        <v>0</v>
      </c>
      <c r="L8" s="17">
        <f t="shared" si="0"/>
        <v>10714</v>
      </c>
      <c r="M8" s="17">
        <f t="shared" si="1"/>
        <v>27536</v>
      </c>
      <c r="N8" s="17">
        <f t="shared" si="2"/>
        <v>97.177503273242664</v>
      </c>
      <c r="O8" s="17">
        <f t="shared" si="3"/>
        <v>27536</v>
      </c>
      <c r="P8" s="17">
        <f t="shared" si="4"/>
        <v>10714</v>
      </c>
      <c r="Q8" s="17">
        <f t="shared" ref="Q8:Q18" si="5">I8/E8*100</f>
        <v>93.05374418223326</v>
      </c>
      <c r="R8" s="6"/>
    </row>
    <row r="9" spans="1:18">
      <c r="A9" s="13">
        <v>0</v>
      </c>
      <c r="B9" s="14" t="s">
        <v>24</v>
      </c>
      <c r="C9" s="15" t="s">
        <v>25</v>
      </c>
      <c r="D9" s="16">
        <v>0</v>
      </c>
      <c r="E9" s="16">
        <v>208410</v>
      </c>
      <c r="F9" s="16">
        <v>208410</v>
      </c>
      <c r="G9" s="16">
        <v>151232.6</v>
      </c>
      <c r="H9" s="16">
        <v>0</v>
      </c>
      <c r="I9" s="16">
        <v>150140.6</v>
      </c>
      <c r="J9" s="16">
        <v>1092</v>
      </c>
      <c r="K9" s="16">
        <v>1092</v>
      </c>
      <c r="L9" s="17">
        <f t="shared" si="0"/>
        <v>57177.399999999994</v>
      </c>
      <c r="M9" s="17">
        <f t="shared" si="1"/>
        <v>57177.399999999994</v>
      </c>
      <c r="N9" s="17">
        <f t="shared" si="2"/>
        <v>72.564944100570997</v>
      </c>
      <c r="O9" s="17">
        <f t="shared" si="3"/>
        <v>58269.399999999994</v>
      </c>
      <c r="P9" s="17">
        <f t="shared" si="4"/>
        <v>58269.399999999994</v>
      </c>
      <c r="Q9" s="17">
        <f t="shared" si="5"/>
        <v>72.040976920493264</v>
      </c>
      <c r="R9" s="6"/>
    </row>
    <row r="10" spans="1:18">
      <c r="A10" s="13">
        <v>0</v>
      </c>
      <c r="B10" s="14" t="s">
        <v>26</v>
      </c>
      <c r="C10" s="15" t="s">
        <v>27</v>
      </c>
      <c r="D10" s="16">
        <v>4000</v>
      </c>
      <c r="E10" s="16">
        <v>1798090</v>
      </c>
      <c r="F10" s="16">
        <v>1798090</v>
      </c>
      <c r="G10" s="16">
        <v>133051.42000000001</v>
      </c>
      <c r="H10" s="16">
        <v>0</v>
      </c>
      <c r="I10" s="16">
        <v>130551.42</v>
      </c>
      <c r="J10" s="16">
        <v>2500</v>
      </c>
      <c r="K10" s="16">
        <v>2500</v>
      </c>
      <c r="L10" s="17">
        <f t="shared" si="0"/>
        <v>1665038.58</v>
      </c>
      <c r="M10" s="17">
        <f t="shared" si="1"/>
        <v>1665038.58</v>
      </c>
      <c r="N10" s="17">
        <f t="shared" si="2"/>
        <v>7.399597350521943</v>
      </c>
      <c r="O10" s="17">
        <f t="shared" si="3"/>
        <v>1667538.58</v>
      </c>
      <c r="P10" s="17">
        <f t="shared" si="4"/>
        <v>1667538.58</v>
      </c>
      <c r="Q10" s="17">
        <f t="shared" si="5"/>
        <v>7.2605609285408406</v>
      </c>
      <c r="R10" s="6"/>
    </row>
    <row r="11" spans="1:18">
      <c r="A11" s="13">
        <v>0</v>
      </c>
      <c r="B11" s="14" t="s">
        <v>28</v>
      </c>
      <c r="C11" s="15" t="s">
        <v>29</v>
      </c>
      <c r="D11" s="16">
        <v>27600</v>
      </c>
      <c r="E11" s="16">
        <v>105595</v>
      </c>
      <c r="F11" s="16">
        <v>105595</v>
      </c>
      <c r="G11" s="16">
        <v>96497.69</v>
      </c>
      <c r="H11" s="16">
        <v>0</v>
      </c>
      <c r="I11" s="16">
        <v>82556.31</v>
      </c>
      <c r="J11" s="16">
        <v>13941.38</v>
      </c>
      <c r="K11" s="16">
        <v>12714.82</v>
      </c>
      <c r="L11" s="17">
        <f t="shared" si="0"/>
        <v>9097.3099999999977</v>
      </c>
      <c r="M11" s="17">
        <f t="shared" si="1"/>
        <v>9097.3099999999977</v>
      </c>
      <c r="N11" s="17">
        <f t="shared" si="2"/>
        <v>91.384715185378099</v>
      </c>
      <c r="O11" s="17">
        <f t="shared" si="3"/>
        <v>23038.690000000002</v>
      </c>
      <c r="P11" s="17">
        <f t="shared" si="4"/>
        <v>23038.690000000002</v>
      </c>
      <c r="Q11" s="17">
        <f t="shared" si="5"/>
        <v>78.182025664093942</v>
      </c>
      <c r="R11" s="6"/>
    </row>
    <row r="12" spans="1:18">
      <c r="A12" s="13">
        <v>0</v>
      </c>
      <c r="B12" s="14" t="s">
        <v>30</v>
      </c>
      <c r="C12" s="15" t="s">
        <v>31</v>
      </c>
      <c r="D12" s="16">
        <v>215</v>
      </c>
      <c r="E12" s="16">
        <v>432</v>
      </c>
      <c r="F12" s="16">
        <v>432</v>
      </c>
      <c r="G12" s="16">
        <v>431.59</v>
      </c>
      <c r="H12" s="16">
        <v>0</v>
      </c>
      <c r="I12" s="16">
        <v>431.59</v>
      </c>
      <c r="J12" s="16">
        <v>0</v>
      </c>
      <c r="K12" s="16">
        <v>0</v>
      </c>
      <c r="L12" s="17">
        <f t="shared" si="0"/>
        <v>0.41000000000002501</v>
      </c>
      <c r="M12" s="17">
        <f t="shared" si="1"/>
        <v>0.41000000000002501</v>
      </c>
      <c r="N12" s="17">
        <f t="shared" si="2"/>
        <v>99.905092592592581</v>
      </c>
      <c r="O12" s="17">
        <f t="shared" si="3"/>
        <v>0.41000000000002501</v>
      </c>
      <c r="P12" s="17">
        <f t="shared" si="4"/>
        <v>0.41000000000002501</v>
      </c>
      <c r="Q12" s="17">
        <f t="shared" si="5"/>
        <v>99.905092592592581</v>
      </c>
      <c r="R12" s="6"/>
    </row>
    <row r="13" spans="1:18">
      <c r="A13" s="13">
        <v>0</v>
      </c>
      <c r="B13" s="14" t="s">
        <v>32</v>
      </c>
      <c r="C13" s="15" t="s">
        <v>33</v>
      </c>
      <c r="D13" s="16">
        <v>1800</v>
      </c>
      <c r="E13" s="16">
        <v>16388</v>
      </c>
      <c r="F13" s="16">
        <v>16388</v>
      </c>
      <c r="G13" s="16">
        <v>16384.54</v>
      </c>
      <c r="H13" s="16">
        <v>0</v>
      </c>
      <c r="I13" s="16">
        <v>16384.54</v>
      </c>
      <c r="J13" s="16">
        <v>0</v>
      </c>
      <c r="K13" s="16">
        <v>0</v>
      </c>
      <c r="L13" s="17">
        <f t="shared" si="0"/>
        <v>3.4599999999991269</v>
      </c>
      <c r="M13" s="17">
        <f t="shared" si="1"/>
        <v>3.4599999999991269</v>
      </c>
      <c r="N13" s="17">
        <f t="shared" si="2"/>
        <v>99.978886990480845</v>
      </c>
      <c r="O13" s="17">
        <f t="shared" si="3"/>
        <v>3.4599999999991269</v>
      </c>
      <c r="P13" s="17">
        <f t="shared" si="4"/>
        <v>3.4599999999991269</v>
      </c>
      <c r="Q13" s="17">
        <f t="shared" si="5"/>
        <v>99.978886990480845</v>
      </c>
      <c r="R13" s="6"/>
    </row>
    <row r="14" spans="1:18" ht="25.5">
      <c r="A14" s="13">
        <v>0</v>
      </c>
      <c r="B14" s="14" t="s">
        <v>34</v>
      </c>
      <c r="C14" s="15" t="s">
        <v>35</v>
      </c>
      <c r="D14" s="16">
        <v>0</v>
      </c>
      <c r="E14" s="16">
        <v>85000</v>
      </c>
      <c r="F14" s="16">
        <v>85000</v>
      </c>
      <c r="G14" s="16">
        <v>46263.82</v>
      </c>
      <c r="H14" s="16">
        <v>0</v>
      </c>
      <c r="I14" s="16">
        <v>46263.82</v>
      </c>
      <c r="J14" s="16">
        <v>0</v>
      </c>
      <c r="K14" s="16">
        <v>0</v>
      </c>
      <c r="L14" s="17">
        <f t="shared" si="0"/>
        <v>38736.18</v>
      </c>
      <c r="M14" s="17">
        <f t="shared" si="1"/>
        <v>38736.18</v>
      </c>
      <c r="N14" s="17">
        <f t="shared" si="2"/>
        <v>54.42802352941176</v>
      </c>
      <c r="O14" s="17">
        <f t="shared" si="3"/>
        <v>38736.18</v>
      </c>
      <c r="P14" s="17">
        <f t="shared" si="4"/>
        <v>38736.18</v>
      </c>
      <c r="Q14" s="17">
        <f t="shared" si="5"/>
        <v>54.42802352941176</v>
      </c>
      <c r="R14" s="6"/>
    </row>
    <row r="15" spans="1:18" ht="25.5">
      <c r="A15" s="13">
        <v>0</v>
      </c>
      <c r="B15" s="14" t="s">
        <v>36</v>
      </c>
      <c r="C15" s="15" t="s">
        <v>37</v>
      </c>
      <c r="D15" s="16">
        <v>0</v>
      </c>
      <c r="E15" s="16">
        <v>192687.72999999998</v>
      </c>
      <c r="F15" s="16">
        <v>192687.72999999998</v>
      </c>
      <c r="G15" s="16">
        <v>172687.73</v>
      </c>
      <c r="H15" s="16">
        <v>0</v>
      </c>
      <c r="I15" s="16">
        <v>172687.73</v>
      </c>
      <c r="J15" s="16">
        <v>0</v>
      </c>
      <c r="K15" s="16">
        <v>0</v>
      </c>
      <c r="L15" s="17">
        <f t="shared" si="0"/>
        <v>19999.999999999971</v>
      </c>
      <c r="M15" s="17">
        <f t="shared" si="1"/>
        <v>19999.999999999971</v>
      </c>
      <c r="N15" s="17">
        <f t="shared" si="2"/>
        <v>89.620511902859633</v>
      </c>
      <c r="O15" s="17">
        <f t="shared" si="3"/>
        <v>19999.999999999971</v>
      </c>
      <c r="P15" s="17">
        <f t="shared" si="4"/>
        <v>19999.999999999971</v>
      </c>
      <c r="Q15" s="17">
        <f t="shared" si="5"/>
        <v>89.620511902859633</v>
      </c>
      <c r="R15" s="6"/>
    </row>
    <row r="16" spans="1:18">
      <c r="A16" s="13">
        <v>0</v>
      </c>
      <c r="B16" s="14" t="s">
        <v>38</v>
      </c>
      <c r="C16" s="15" t="s">
        <v>39</v>
      </c>
      <c r="D16" s="16">
        <v>670500</v>
      </c>
      <c r="E16" s="16">
        <v>1014630</v>
      </c>
      <c r="F16" s="16">
        <v>978630</v>
      </c>
      <c r="G16" s="16">
        <v>943427.89</v>
      </c>
      <c r="H16" s="16">
        <v>0</v>
      </c>
      <c r="I16" s="16">
        <v>940427.89</v>
      </c>
      <c r="J16" s="16">
        <v>3000</v>
      </c>
      <c r="K16" s="16">
        <v>3000</v>
      </c>
      <c r="L16" s="17">
        <f t="shared" si="0"/>
        <v>35202.109999999986</v>
      </c>
      <c r="M16" s="17">
        <f t="shared" si="1"/>
        <v>71202.109999999986</v>
      </c>
      <c r="N16" s="17">
        <f t="shared" si="2"/>
        <v>96.402919387306753</v>
      </c>
      <c r="O16" s="17">
        <f t="shared" si="3"/>
        <v>74202.109999999986</v>
      </c>
      <c r="P16" s="17">
        <f t="shared" si="4"/>
        <v>38202.109999999986</v>
      </c>
      <c r="Q16" s="17">
        <f t="shared" si="5"/>
        <v>92.686781388289333</v>
      </c>
      <c r="R16" s="6"/>
    </row>
    <row r="17" spans="1:18">
      <c r="A17" s="13">
        <v>0</v>
      </c>
      <c r="B17" s="14" t="s">
        <v>40</v>
      </c>
      <c r="C17" s="15" t="s">
        <v>41</v>
      </c>
      <c r="D17" s="16">
        <v>10000</v>
      </c>
      <c r="E17" s="16">
        <v>10000</v>
      </c>
      <c r="F17" s="16">
        <v>10000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7">
        <f t="shared" si="0"/>
        <v>10000</v>
      </c>
      <c r="M17" s="17">
        <f t="shared" si="1"/>
        <v>10000</v>
      </c>
      <c r="N17" s="17">
        <f t="shared" si="2"/>
        <v>0</v>
      </c>
      <c r="O17" s="17">
        <f t="shared" si="3"/>
        <v>10000</v>
      </c>
      <c r="P17" s="17">
        <f t="shared" si="4"/>
        <v>10000</v>
      </c>
      <c r="Q17" s="17">
        <f t="shared" si="5"/>
        <v>0</v>
      </c>
      <c r="R17" s="6"/>
    </row>
    <row r="18" spans="1:18">
      <c r="A18" s="13">
        <v>1</v>
      </c>
      <c r="B18" s="14" t="s">
        <v>42</v>
      </c>
      <c r="C18" s="15" t="s">
        <v>43</v>
      </c>
      <c r="D18" s="16">
        <v>2007400</v>
      </c>
      <c r="E18" s="16">
        <v>5628747.7300000004</v>
      </c>
      <c r="F18" s="16">
        <v>5499547.7300000004</v>
      </c>
      <c r="G18" s="16">
        <v>3559440.5099999988</v>
      </c>
      <c r="H18" s="16">
        <v>0</v>
      </c>
      <c r="I18" s="16">
        <v>3538907.129999999</v>
      </c>
      <c r="J18" s="16">
        <v>20533.379999999997</v>
      </c>
      <c r="K18" s="16">
        <v>19306.82</v>
      </c>
      <c r="L18" s="17">
        <f t="shared" si="0"/>
        <v>1940107.2200000016</v>
      </c>
      <c r="M18" s="17">
        <f t="shared" si="1"/>
        <v>2069307.2200000016</v>
      </c>
      <c r="N18" s="17">
        <f t="shared" si="2"/>
        <v>64.722422365447827</v>
      </c>
      <c r="O18" s="17">
        <f t="shared" si="3"/>
        <v>2089840.6000000015</v>
      </c>
      <c r="P18" s="17">
        <f t="shared" si="4"/>
        <v>1960640.6000000015</v>
      </c>
      <c r="Q18" s="17">
        <f t="shared" si="5"/>
        <v>62.872015228865095</v>
      </c>
      <c r="R18" s="6"/>
    </row>
    <row r="20" spans="1:18">
      <c r="B20" s="10"/>
      <c r="C20" s="8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8" spans="1:18" hidden="1"/>
  </sheetData>
  <mergeCells count="2">
    <mergeCell ref="B2:Q2"/>
    <mergeCell ref="B3:Q3"/>
  </mergeCells>
  <conditionalFormatting sqref="B7:B18">
    <cfRule type="expression" dxfId="31" priority="17" stopIfTrue="1">
      <formula>A7=1</formula>
    </cfRule>
  </conditionalFormatting>
  <conditionalFormatting sqref="C7:C18">
    <cfRule type="expression" dxfId="30" priority="18" stopIfTrue="1">
      <formula>A7=1</formula>
    </cfRule>
  </conditionalFormatting>
  <conditionalFormatting sqref="D7:D18">
    <cfRule type="expression" dxfId="29" priority="19" stopIfTrue="1">
      <formula>A7=1</formula>
    </cfRule>
  </conditionalFormatting>
  <conditionalFormatting sqref="E7:E18">
    <cfRule type="expression" dxfId="28" priority="20" stopIfTrue="1">
      <formula>A7=1</formula>
    </cfRule>
  </conditionalFormatting>
  <conditionalFormatting sqref="F7:F18">
    <cfRule type="expression" dxfId="27" priority="21" stopIfTrue="1">
      <formula>A7=1</formula>
    </cfRule>
  </conditionalFormatting>
  <conditionalFormatting sqref="G7:G18">
    <cfRule type="expression" dxfId="26" priority="22" stopIfTrue="1">
      <formula>A7=1</formula>
    </cfRule>
  </conditionalFormatting>
  <conditionalFormatting sqref="H7:H18">
    <cfRule type="expression" dxfId="25" priority="23" stopIfTrue="1">
      <formula>A7=1</formula>
    </cfRule>
  </conditionalFormatting>
  <conditionalFormatting sqref="I7:I18">
    <cfRule type="expression" dxfId="24" priority="24" stopIfTrue="1">
      <formula>A7=1</formula>
    </cfRule>
  </conditionalFormatting>
  <conditionalFormatting sqref="J7:J18">
    <cfRule type="expression" dxfId="23" priority="25" stopIfTrue="1">
      <formula>A7=1</formula>
    </cfRule>
  </conditionalFormatting>
  <conditionalFormatting sqref="K7:K18">
    <cfRule type="expression" dxfId="22" priority="26" stopIfTrue="1">
      <formula>A7=1</formula>
    </cfRule>
  </conditionalFormatting>
  <conditionalFormatting sqref="L7:L18">
    <cfRule type="expression" dxfId="21" priority="27" stopIfTrue="1">
      <formula>A7=1</formula>
    </cfRule>
  </conditionalFormatting>
  <conditionalFormatting sqref="M7:M18">
    <cfRule type="expression" dxfId="20" priority="28" stopIfTrue="1">
      <formula>A7=1</formula>
    </cfRule>
  </conditionalFormatting>
  <conditionalFormatting sqref="N7:N18">
    <cfRule type="expression" dxfId="19" priority="29" stopIfTrue="1">
      <formula>A7=1</formula>
    </cfRule>
  </conditionalFormatting>
  <conditionalFormatting sqref="O7:O18">
    <cfRule type="expression" dxfId="18" priority="30" stopIfTrue="1">
      <formula>A7=1</formula>
    </cfRule>
  </conditionalFormatting>
  <conditionalFormatting sqref="P7:P18">
    <cfRule type="expression" dxfId="17" priority="31" stopIfTrue="1">
      <formula>A7=1</formula>
    </cfRule>
  </conditionalFormatting>
  <conditionalFormatting sqref="Q7:Q18">
    <cfRule type="expression" dxfId="16" priority="32" stopIfTrue="1">
      <formula>A7=1</formula>
    </cfRule>
  </conditionalFormatting>
  <conditionalFormatting sqref="B20:B29">
    <cfRule type="expression" dxfId="15" priority="16" stopIfTrue="1">
      <formula>A20=1</formula>
    </cfRule>
  </conditionalFormatting>
  <conditionalFormatting sqref="C20:C29">
    <cfRule type="expression" dxfId="14" priority="15" stopIfTrue="1">
      <formula>A20=1</formula>
    </cfRule>
  </conditionalFormatting>
  <conditionalFormatting sqref="D20:D29">
    <cfRule type="expression" dxfId="13" priority="14" stopIfTrue="1">
      <formula>A20=1</formula>
    </cfRule>
  </conditionalFormatting>
  <conditionalFormatting sqref="E20:E29">
    <cfRule type="expression" dxfId="12" priority="13" stopIfTrue="1">
      <formula>A20=1</formula>
    </cfRule>
  </conditionalFormatting>
  <conditionalFormatting sqref="F20:F29">
    <cfRule type="expression" dxfId="11" priority="12" stopIfTrue="1">
      <formula>A20=1</formula>
    </cfRule>
  </conditionalFormatting>
  <conditionalFormatting sqref="G20:G29">
    <cfRule type="expression" dxfId="10" priority="11" stopIfTrue="1">
      <formula>A20=1</formula>
    </cfRule>
  </conditionalFormatting>
  <conditionalFormatting sqref="H20:H29">
    <cfRule type="expression" dxfId="9" priority="10" stopIfTrue="1">
      <formula>A20=1</formula>
    </cfRule>
  </conditionalFormatting>
  <conditionalFormatting sqref="I20:I29">
    <cfRule type="expression" dxfId="8" priority="9" stopIfTrue="1">
      <formula>A20=1</formula>
    </cfRule>
  </conditionalFormatting>
  <conditionalFormatting sqref="J20:J29">
    <cfRule type="expression" dxfId="7" priority="8" stopIfTrue="1">
      <formula>A20=1</formula>
    </cfRule>
  </conditionalFormatting>
  <conditionalFormatting sqref="K20:K29">
    <cfRule type="expression" dxfId="6" priority="7" stopIfTrue="1">
      <formula>A20=1</formula>
    </cfRule>
  </conditionalFormatting>
  <conditionalFormatting sqref="L20:L29">
    <cfRule type="expression" dxfId="5" priority="6" stopIfTrue="1">
      <formula>A20=1</formula>
    </cfRule>
  </conditionalFormatting>
  <conditionalFormatting sqref="M20:M29">
    <cfRule type="expression" dxfId="4" priority="5" stopIfTrue="1">
      <formula>A20=1</formula>
    </cfRule>
  </conditionalFormatting>
  <conditionalFormatting sqref="N20:N29">
    <cfRule type="expression" dxfId="3" priority="4" stopIfTrue="1">
      <formula>A20=1</formula>
    </cfRule>
  </conditionalFormatting>
  <conditionalFormatting sqref="O20:O29">
    <cfRule type="expression" dxfId="2" priority="3" stopIfTrue="1">
      <formula>A20=1</formula>
    </cfRule>
  </conditionalFormatting>
  <conditionalFormatting sqref="P20:P29">
    <cfRule type="expression" dxfId="1" priority="2" stopIfTrue="1">
      <formula>A20=1</formula>
    </cfRule>
  </conditionalFormatting>
  <conditionalFormatting sqref="Q20:Q29">
    <cfRule type="expression" dxfId="0" priority="1" stopIfTrue="1">
      <formula>A20=1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2022-12-05T09:34:03Z</dcterms:created>
  <dcterms:modified xsi:type="dcterms:W3CDTF">2022-12-05T09:38:10Z</dcterms:modified>
</cp:coreProperties>
</file>