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1355" windowHeight="9210" tabRatio="598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Лист1!$A$1:$AJ$26</definedName>
  </definedNames>
  <calcPr calcId="124519"/>
</workbook>
</file>

<file path=xl/calcChain.xml><?xml version="1.0" encoding="utf-8"?>
<calcChain xmlns="http://schemas.openxmlformats.org/spreadsheetml/2006/main">
  <c r="N15" i="1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E13"/>
  <c r="Y15"/>
  <c r="Z18"/>
  <c r="Z17"/>
  <c r="Z16"/>
  <c r="Z15"/>
  <c r="Z9"/>
  <c r="Z10"/>
  <c r="Z11"/>
  <c r="Z12"/>
  <c r="Z8"/>
  <c r="N16"/>
  <c r="N17"/>
  <c r="N18"/>
  <c r="L8"/>
  <c r="N25"/>
  <c r="N23"/>
  <c r="N21"/>
  <c r="AI21" s="1"/>
  <c r="N9"/>
  <c r="N10"/>
  <c r="N11"/>
  <c r="N12"/>
  <c r="N8"/>
  <c r="AI8"/>
  <c r="E25"/>
  <c r="D26"/>
  <c r="AI23"/>
  <c r="L23"/>
  <c r="AG23" s="1"/>
  <c r="AJ25"/>
  <c r="AH25"/>
  <c r="AH26" s="1"/>
  <c r="M25"/>
  <c r="K25"/>
  <c r="K26" s="1"/>
  <c r="J25"/>
  <c r="I25"/>
  <c r="H25"/>
  <c r="G25"/>
  <c r="F25"/>
  <c r="D25"/>
  <c r="N24"/>
  <c r="AI24" s="1"/>
  <c r="L24"/>
  <c r="L21"/>
  <c r="AG21" s="1"/>
  <c r="AJ19"/>
  <c r="AH19"/>
  <c r="AF19"/>
  <c r="AE19"/>
  <c r="AD19"/>
  <c r="AC19"/>
  <c r="AB19"/>
  <c r="AA19"/>
  <c r="X19"/>
  <c r="W19"/>
  <c r="V19"/>
  <c r="U19"/>
  <c r="T19"/>
  <c r="S19"/>
  <c r="R19"/>
  <c r="Q19"/>
  <c r="P19"/>
  <c r="O19"/>
  <c r="M19"/>
  <c r="K19"/>
  <c r="J19"/>
  <c r="I19"/>
  <c r="H19"/>
  <c r="G19"/>
  <c r="F19"/>
  <c r="F26" s="1"/>
  <c r="E19"/>
  <c r="D19"/>
  <c r="Y18"/>
  <c r="AI18"/>
  <c r="L18"/>
  <c r="AG18" s="1"/>
  <c r="Y17"/>
  <c r="AI17"/>
  <c r="L17"/>
  <c r="AG17" s="1"/>
  <c r="Y16"/>
  <c r="AI16"/>
  <c r="L16"/>
  <c r="AG16" s="1"/>
  <c r="Z19"/>
  <c r="Y19"/>
  <c r="AI15"/>
  <c r="L15"/>
  <c r="AJ13"/>
  <c r="AJ26"/>
  <c r="AD26"/>
  <c r="AB26"/>
  <c r="X26"/>
  <c r="W26"/>
  <c r="V26"/>
  <c r="T26"/>
  <c r="R26"/>
  <c r="P26"/>
  <c r="O26"/>
  <c r="J26"/>
  <c r="H26"/>
  <c r="E26"/>
  <c r="D13"/>
  <c r="AF12"/>
  <c r="AE12"/>
  <c r="Y12"/>
  <c r="L12"/>
  <c r="AG12"/>
  <c r="AF11"/>
  <c r="AE11"/>
  <c r="Y11"/>
  <c r="AI11"/>
  <c r="L11"/>
  <c r="AG11" s="1"/>
  <c r="AF10"/>
  <c r="AE10"/>
  <c r="AI10"/>
  <c r="Y10"/>
  <c r="L10"/>
  <c r="AG10"/>
  <c r="AF9"/>
  <c r="AE9"/>
  <c r="Y9"/>
  <c r="L9"/>
  <c r="AG9" s="1"/>
  <c r="AF8"/>
  <c r="AF26" s="1"/>
  <c r="AE8"/>
  <c r="AE26"/>
  <c r="Y8"/>
  <c r="AG8"/>
  <c r="M26"/>
  <c r="G26"/>
  <c r="Q26"/>
  <c r="S26"/>
  <c r="U26"/>
  <c r="AA26"/>
  <c r="AC26"/>
  <c r="AG15"/>
  <c r="Y26" l="1"/>
  <c r="L19"/>
  <c r="AG19"/>
  <c r="AG25"/>
  <c r="L25"/>
  <c r="AI19"/>
  <c r="AI12"/>
  <c r="N19"/>
  <c r="N26" s="1"/>
  <c r="I26"/>
  <c r="AI25"/>
  <c r="Z26"/>
  <c r="AI9"/>
  <c r="AG26" l="1"/>
  <c r="L26"/>
  <c r="AI26"/>
</calcChain>
</file>

<file path=xl/sharedStrings.xml><?xml version="1.0" encoding="utf-8"?>
<sst xmlns="http://schemas.openxmlformats.org/spreadsheetml/2006/main" count="87" uniqueCount="50">
  <si>
    <t>№ п/п</t>
  </si>
  <si>
    <t>1 клас</t>
  </si>
  <si>
    <t>2 клас</t>
  </si>
  <si>
    <t>3 клас</t>
  </si>
  <si>
    <t>4 клас</t>
  </si>
  <si>
    <t>1-4 класи</t>
  </si>
  <si>
    <t>5 клас</t>
  </si>
  <si>
    <t>6 клас</t>
  </si>
  <si>
    <t>7 клас</t>
  </si>
  <si>
    <t>8 клас</t>
  </si>
  <si>
    <t>9 клас</t>
  </si>
  <si>
    <t>5-9 клас</t>
  </si>
  <si>
    <t>10 клас</t>
  </si>
  <si>
    <t>11 клас</t>
  </si>
  <si>
    <t>10-11 клас</t>
  </si>
  <si>
    <t>1-11 класи</t>
  </si>
  <si>
    <t>ГПД</t>
  </si>
  <si>
    <t>кл.</t>
  </si>
  <si>
    <t>уч.</t>
  </si>
  <si>
    <t>ком.</t>
  </si>
  <si>
    <t>1</t>
  </si>
  <si>
    <t>2</t>
  </si>
  <si>
    <t>3</t>
  </si>
  <si>
    <t>4</t>
  </si>
  <si>
    <t>ЗОШ І-ІІІ ст. (село)</t>
  </si>
  <si>
    <t>ЗОШ І-ІІ ст. (разом)</t>
  </si>
  <si>
    <t>ЗОШ І ст. (разом)</t>
  </si>
  <si>
    <t>Разом по селу</t>
  </si>
  <si>
    <t xml:space="preserve"> </t>
  </si>
  <si>
    <t>Додаток 1</t>
  </si>
  <si>
    <t>Назва закладу освіти</t>
  </si>
  <si>
    <t xml:space="preserve">ПОГОДЖЕНО </t>
  </si>
  <si>
    <t>голова районної ради</t>
  </si>
  <si>
    <t xml:space="preserve"> ЗОШ І-ІІІ ст. с. Білин</t>
  </si>
  <si>
    <t xml:space="preserve"> ЗОШ І-ІІІ ст. с. Дроздні</t>
  </si>
  <si>
    <t xml:space="preserve"> ЗОШ І-ІІІ ст. с. Зелена</t>
  </si>
  <si>
    <t>ЗОШ І-ІІІ ст. с. Любитів</t>
  </si>
  <si>
    <t xml:space="preserve"> ЗОШ І-ІІІ ст. с. Тойкут</t>
  </si>
  <si>
    <t xml:space="preserve"> ЗОШ І-ІІ ст. с.Білашів</t>
  </si>
  <si>
    <t xml:space="preserve"> ЗОШ І-ІІ ст. с. Гішин</t>
  </si>
  <si>
    <t xml:space="preserve"> ЗОШ І-ІІ ст. с. Доротище</t>
  </si>
  <si>
    <t xml:space="preserve"> ЗОШ І-ІІ ст. с. Рокитниця</t>
  </si>
  <si>
    <t>НВК "ДНЗ-ЗОШ І ст." с. Воля Любитівська</t>
  </si>
  <si>
    <t>5</t>
  </si>
  <si>
    <t xml:space="preserve"> ЗОШ І ст. с. Колодниця</t>
  </si>
  <si>
    <t xml:space="preserve">                                                                         Мережа  закладів загальної середньої освіти і контингент здобувачів освіти на 2019-2020 н. р   Ковельський район                                         </t>
  </si>
  <si>
    <t xml:space="preserve"> ЗОШ І ст. с. Ворона</t>
  </si>
  <si>
    <r>
      <t>__________</t>
    </r>
    <r>
      <rPr>
        <b/>
        <sz val="8"/>
        <rFont val="Times New Roman"/>
        <family val="1"/>
        <charset val="204"/>
      </rPr>
      <t>Андрій                    БРОЇЛО</t>
    </r>
  </si>
  <si>
    <r>
      <t>ПОГОДЖЕНО
начальник  управління фінансів
райдержадміністрації
___________</t>
    </r>
    <r>
      <rPr>
        <b/>
        <sz val="8"/>
        <rFont val="Times New Roman"/>
        <family val="1"/>
        <charset val="204"/>
      </rPr>
      <t>Світлана КАРПЮК</t>
    </r>
  </si>
  <si>
    <t>ЗАТВЕРДЖЕНО                      розпорядження  голови райдржадміністрації                               ______09.2019р.    № __                                     ________________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</si>
</sst>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/>
    <xf numFmtId="0" fontId="3" fillId="0" borderId="0" xfId="0" applyNumberFormat="1" applyFont="1" applyBorder="1"/>
    <xf numFmtId="0" fontId="3" fillId="0" borderId="0" xfId="0" applyNumberFormat="1" applyFont="1"/>
    <xf numFmtId="0" fontId="1" fillId="0" borderId="0" xfId="0" applyFont="1" applyBorder="1"/>
    <xf numFmtId="0" fontId="1" fillId="0" borderId="0" xfId="0" applyNumberFormat="1" applyFont="1" applyBorder="1" applyAlignment="1">
      <alignment horizontal="center" vertical="justify" wrapText="1"/>
    </xf>
    <xf numFmtId="49" fontId="3" fillId="0" borderId="8" xfId="0" applyNumberFormat="1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0" fontId="3" fillId="5" borderId="0" xfId="0" applyNumberFormat="1" applyFont="1" applyFill="1" applyBorder="1"/>
    <xf numFmtId="0" fontId="3" fillId="5" borderId="0" xfId="0" applyNumberFormat="1" applyFont="1" applyFill="1"/>
    <xf numFmtId="0" fontId="3" fillId="5" borderId="0" xfId="0" applyFont="1" applyFill="1"/>
    <xf numFmtId="0" fontId="1" fillId="6" borderId="0" xfId="0" applyNumberFormat="1" applyFont="1" applyFill="1" applyBorder="1"/>
    <xf numFmtId="0" fontId="1" fillId="6" borderId="0" xfId="0" applyNumberFormat="1" applyFont="1" applyFill="1"/>
    <xf numFmtId="0" fontId="1" fillId="6" borderId="0" xfId="0" applyFont="1" applyFill="1"/>
    <xf numFmtId="0" fontId="1" fillId="7" borderId="0" xfId="0" applyFont="1" applyFill="1"/>
    <xf numFmtId="0" fontId="1" fillId="8" borderId="0" xfId="0" applyFont="1" applyFill="1"/>
    <xf numFmtId="0" fontId="1" fillId="9" borderId="0" xfId="0" applyFont="1" applyFill="1"/>
    <xf numFmtId="0" fontId="1" fillId="2" borderId="0" xfId="0" applyFont="1" applyFill="1"/>
    <xf numFmtId="0" fontId="1" fillId="10" borderId="0" xfId="0" applyFont="1" applyFill="1"/>
    <xf numFmtId="0" fontId="1" fillId="11" borderId="0" xfId="0" applyFont="1" applyFill="1"/>
    <xf numFmtId="0" fontId="1" fillId="4" borderId="0" xfId="0" applyFont="1" applyFill="1"/>
    <xf numFmtId="0" fontId="11" fillId="12" borderId="0" xfId="0" applyFont="1" applyFill="1"/>
    <xf numFmtId="0" fontId="1" fillId="13" borderId="0" xfId="0" applyFont="1" applyFill="1"/>
    <xf numFmtId="0" fontId="3" fillId="14" borderId="0" xfId="0" applyNumberFormat="1" applyFont="1" applyFill="1" applyBorder="1"/>
    <xf numFmtId="0" fontId="3" fillId="14" borderId="0" xfId="0" applyNumberFormat="1" applyFont="1" applyFill="1"/>
    <xf numFmtId="0" fontId="3" fillId="14" borderId="0" xfId="0" applyFont="1" applyFill="1"/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10" fillId="15" borderId="2" xfId="0" applyFont="1" applyFill="1" applyBorder="1" applyAlignment="1">
      <alignment vertical="top" wrapText="1"/>
    </xf>
    <xf numFmtId="0" fontId="6" fillId="15" borderId="2" xfId="0" applyNumberFormat="1" applyFont="1" applyFill="1" applyBorder="1" applyAlignment="1">
      <alignment horizontal="center" vertical="center" wrapText="1"/>
    </xf>
    <xf numFmtId="0" fontId="7" fillId="15" borderId="2" xfId="0" applyNumberFormat="1" applyFont="1" applyFill="1" applyBorder="1" applyAlignment="1">
      <alignment horizontal="center" vertical="top" wrapText="1"/>
    </xf>
    <xf numFmtId="1" fontId="6" fillId="15" borderId="2" xfId="0" applyNumberFormat="1" applyFont="1" applyFill="1" applyBorder="1" applyAlignment="1">
      <alignment horizontal="center" vertical="center" wrapText="1"/>
    </xf>
    <xf numFmtId="0" fontId="8" fillId="15" borderId="2" xfId="0" applyNumberFormat="1" applyFont="1" applyFill="1" applyBorder="1" applyAlignment="1">
      <alignment horizontal="center" vertical="center" wrapText="1"/>
    </xf>
    <xf numFmtId="1" fontId="8" fillId="15" borderId="2" xfId="0" applyNumberFormat="1" applyFont="1" applyFill="1" applyBorder="1" applyAlignment="1">
      <alignment horizontal="center" vertical="center" wrapText="1"/>
    </xf>
    <xf numFmtId="0" fontId="7" fillId="15" borderId="4" xfId="0" applyNumberFormat="1" applyFont="1" applyFill="1" applyBorder="1" applyAlignment="1">
      <alignment horizontal="center" vertical="top" wrapText="1"/>
    </xf>
    <xf numFmtId="49" fontId="8" fillId="15" borderId="2" xfId="0" applyNumberFormat="1" applyFont="1" applyFill="1" applyBorder="1" applyAlignment="1">
      <alignment horizontal="center" vertical="center" wrapText="1"/>
    </xf>
    <xf numFmtId="1" fontId="8" fillId="15" borderId="5" xfId="0" applyNumberFormat="1" applyFont="1" applyFill="1" applyBorder="1" applyAlignment="1">
      <alignment horizontal="center" vertical="center" wrapText="1"/>
    </xf>
    <xf numFmtId="0" fontId="7" fillId="15" borderId="2" xfId="0" applyNumberFormat="1" applyFont="1" applyFill="1" applyBorder="1" applyAlignment="1">
      <alignment horizontal="center" vertical="center" wrapText="1"/>
    </xf>
    <xf numFmtId="0" fontId="7" fillId="15" borderId="4" xfId="0" applyNumberFormat="1" applyFont="1" applyFill="1" applyBorder="1" applyAlignment="1">
      <alignment horizontal="center" vertical="center" wrapText="1"/>
    </xf>
    <xf numFmtId="2" fontId="6" fillId="15" borderId="2" xfId="0" applyNumberFormat="1" applyFont="1" applyFill="1" applyBorder="1" applyAlignment="1">
      <alignment horizontal="center" vertical="center" wrapText="1"/>
    </xf>
    <xf numFmtId="0" fontId="6" fillId="15" borderId="2" xfId="0" applyNumberFormat="1" applyFont="1" applyFill="1" applyBorder="1" applyAlignment="1">
      <alignment horizontal="center" vertical="top" wrapText="1"/>
    </xf>
    <xf numFmtId="0" fontId="6" fillId="15" borderId="4" xfId="0" applyNumberFormat="1" applyFont="1" applyFill="1" applyBorder="1" applyAlignment="1">
      <alignment horizontal="center" vertical="top" wrapText="1"/>
    </xf>
    <xf numFmtId="0" fontId="8" fillId="15" borderId="5" xfId="0" applyNumberFormat="1" applyFont="1" applyFill="1" applyBorder="1" applyAlignment="1">
      <alignment horizontal="center" vertical="center" wrapText="1"/>
    </xf>
    <xf numFmtId="1" fontId="8" fillId="15" borderId="7" xfId="0" applyNumberFormat="1" applyFont="1" applyFill="1" applyBorder="1" applyAlignment="1">
      <alignment horizontal="center" vertical="center" wrapText="1"/>
    </xf>
    <xf numFmtId="1" fontId="8" fillId="15" borderId="6" xfId="0" applyNumberFormat="1" applyFont="1" applyFill="1" applyBorder="1" applyAlignment="1">
      <alignment horizontal="center" vertical="center" wrapText="1"/>
    </xf>
    <xf numFmtId="49" fontId="11" fillId="15" borderId="2" xfId="0" applyNumberFormat="1" applyFont="1" applyFill="1" applyBorder="1" applyAlignment="1">
      <alignment horizontal="center" vertical="center" wrapText="1"/>
    </xf>
    <xf numFmtId="0" fontId="12" fillId="15" borderId="2" xfId="0" applyFont="1" applyFill="1" applyBorder="1" applyAlignment="1">
      <alignment vertical="top" wrapText="1"/>
    </xf>
    <xf numFmtId="0" fontId="13" fillId="15" borderId="2" xfId="0" applyNumberFormat="1" applyFont="1" applyFill="1" applyBorder="1" applyAlignment="1">
      <alignment horizontal="center" vertical="center" wrapText="1"/>
    </xf>
    <xf numFmtId="0" fontId="13" fillId="15" borderId="2" xfId="0" applyNumberFormat="1" applyFont="1" applyFill="1" applyBorder="1" applyAlignment="1">
      <alignment horizontal="center" vertical="top" wrapText="1"/>
    </xf>
    <xf numFmtId="1" fontId="13" fillId="15" borderId="2" xfId="0" applyNumberFormat="1" applyFont="1" applyFill="1" applyBorder="1" applyAlignment="1">
      <alignment horizontal="center" vertical="center" wrapText="1"/>
    </xf>
    <xf numFmtId="0" fontId="14" fillId="15" borderId="2" xfId="0" applyNumberFormat="1" applyFont="1" applyFill="1" applyBorder="1" applyAlignment="1">
      <alignment horizontal="center" vertical="center" wrapText="1"/>
    </xf>
    <xf numFmtId="1" fontId="14" fillId="15" borderId="2" xfId="0" applyNumberFormat="1" applyFont="1" applyFill="1" applyBorder="1" applyAlignment="1">
      <alignment horizontal="center" vertical="center" wrapText="1"/>
    </xf>
    <xf numFmtId="0" fontId="13" fillId="15" borderId="4" xfId="0" applyNumberFormat="1" applyFont="1" applyFill="1" applyBorder="1" applyAlignment="1">
      <alignment horizontal="center" vertical="top" wrapText="1"/>
    </xf>
    <xf numFmtId="1" fontId="14" fillId="15" borderId="5" xfId="0" applyNumberFormat="1" applyFont="1" applyFill="1" applyBorder="1" applyAlignment="1">
      <alignment horizontal="center" vertical="center" wrapText="1"/>
    </xf>
    <xf numFmtId="0" fontId="1" fillId="15" borderId="1" xfId="0" applyFont="1" applyFill="1" applyBorder="1" applyAlignment="1">
      <alignment vertical="top" wrapText="1"/>
    </xf>
    <xf numFmtId="49" fontId="3" fillId="15" borderId="0" xfId="0" applyNumberFormat="1" applyFont="1" applyFill="1" applyAlignment="1">
      <alignment horizontal="center" vertical="center" wrapText="1"/>
    </xf>
    <xf numFmtId="49" fontId="1" fillId="15" borderId="2" xfId="0" applyNumberFormat="1" applyFont="1" applyFill="1" applyBorder="1" applyAlignment="1">
      <alignment horizontal="center" vertical="center" wrapText="1"/>
    </xf>
    <xf numFmtId="2" fontId="1" fillId="15" borderId="2" xfId="0" applyNumberFormat="1" applyFont="1" applyFill="1" applyBorder="1" applyAlignment="1">
      <alignment horizontal="center" vertical="center" wrapText="1"/>
    </xf>
    <xf numFmtId="0" fontId="4" fillId="15" borderId="2" xfId="0" applyNumberFormat="1" applyFont="1" applyFill="1" applyBorder="1" applyAlignment="1">
      <alignment horizontal="center" vertical="top" wrapText="1"/>
    </xf>
    <xf numFmtId="0" fontId="1" fillId="15" borderId="2" xfId="0" applyNumberFormat="1" applyFont="1" applyFill="1" applyBorder="1" applyAlignment="1">
      <alignment horizontal="center" vertical="center" wrapText="1"/>
    </xf>
    <xf numFmtId="0" fontId="5" fillId="15" borderId="2" xfId="0" applyNumberFormat="1" applyFont="1" applyFill="1" applyBorder="1" applyAlignment="1">
      <alignment horizontal="center" vertical="center" wrapText="1"/>
    </xf>
    <xf numFmtId="0" fontId="4" fillId="15" borderId="4" xfId="0" applyNumberFormat="1" applyFont="1" applyFill="1" applyBorder="1" applyAlignment="1">
      <alignment horizontal="center" vertical="top" wrapText="1"/>
    </xf>
    <xf numFmtId="0" fontId="1" fillId="15" borderId="2" xfId="0" applyNumberFormat="1" applyFont="1" applyFill="1" applyBorder="1" applyAlignment="1">
      <alignment horizontal="center" vertical="top" wrapText="1"/>
    </xf>
    <xf numFmtId="0" fontId="1" fillId="15" borderId="5" xfId="0" applyNumberFormat="1" applyFont="1" applyFill="1" applyBorder="1" applyAlignment="1">
      <alignment horizontal="center" vertical="center" wrapText="1"/>
    </xf>
    <xf numFmtId="0" fontId="1" fillId="15" borderId="0" xfId="0" applyFont="1" applyFill="1" applyBorder="1"/>
    <xf numFmtId="0" fontId="1" fillId="15" borderId="0" xfId="0" applyFont="1" applyFill="1"/>
    <xf numFmtId="0" fontId="1" fillId="15" borderId="0" xfId="0" applyFont="1" applyFill="1" applyAlignment="1">
      <alignment horizontal="center"/>
    </xf>
    <xf numFmtId="49" fontId="3" fillId="0" borderId="8" xfId="0" applyNumberFormat="1" applyFont="1" applyBorder="1" applyAlignment="1">
      <alignment horizontal="left" vertical="center" wrapText="1"/>
    </xf>
    <xf numFmtId="49" fontId="3" fillId="15" borderId="8" xfId="0" applyNumberFormat="1" applyFont="1" applyFill="1" applyBorder="1" applyAlignment="1">
      <alignment horizontal="left" vertical="center" wrapText="1"/>
    </xf>
    <xf numFmtId="49" fontId="1" fillId="15" borderId="5" xfId="0" applyNumberFormat="1" applyFont="1" applyFill="1" applyBorder="1" applyAlignment="1">
      <alignment horizontal="center" vertical="center" wrapText="1"/>
    </xf>
    <xf numFmtId="49" fontId="1" fillId="15" borderId="4" xfId="0" applyNumberFormat="1" applyFont="1" applyFill="1" applyBorder="1" applyAlignment="1">
      <alignment horizontal="center" vertical="center" wrapText="1"/>
    </xf>
    <xf numFmtId="49" fontId="5" fillId="15" borderId="2" xfId="0" applyNumberFormat="1" applyFont="1" applyFill="1" applyBorder="1" applyAlignment="1">
      <alignment horizontal="left" vertical="center" wrapText="1"/>
    </xf>
    <xf numFmtId="49" fontId="1" fillId="15" borderId="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justify" wrapText="1"/>
    </xf>
    <xf numFmtId="49" fontId="3" fillId="0" borderId="0" xfId="0" applyNumberFormat="1" applyFont="1" applyAlignment="1">
      <alignment horizontal="center" vertical="justify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FF"/>
      <color rgb="FF99FF33"/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4F4F4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50"/>
  <sheetViews>
    <sheetView tabSelected="1" view="pageBreakPreview" zoomScale="75" zoomScaleSheetLayoutView="75" workbookViewId="0">
      <pane ySplit="1" topLeftCell="A2" activePane="bottomLeft" state="frozen"/>
      <selection activeCell="B1" sqref="B1"/>
      <selection pane="bottomLeft" activeCell="D12" sqref="D12"/>
    </sheetView>
  </sheetViews>
  <sheetFormatPr defaultRowHeight="12.75"/>
  <cols>
    <col min="1" max="1" width="18.85546875" style="1" customWidth="1"/>
    <col min="2" max="2" width="3.7109375" style="1" customWidth="1"/>
    <col min="3" max="3" width="22.140625" style="1" customWidth="1"/>
    <col min="4" max="5" width="4.85546875" style="6" customWidth="1"/>
    <col min="6" max="6" width="4.5703125" style="6" customWidth="1"/>
    <col min="7" max="7" width="5.140625" style="6" customWidth="1"/>
    <col min="8" max="8" width="4.5703125" style="6" customWidth="1"/>
    <col min="9" max="10" width="4.42578125" style="6" customWidth="1"/>
    <col min="11" max="11" width="4.28515625" style="6" customWidth="1"/>
    <col min="12" max="12" width="4.7109375" style="7" customWidth="1"/>
    <col min="13" max="13" width="3.7109375" style="7" customWidth="1"/>
    <col min="14" max="14" width="5.5703125" style="7" customWidth="1"/>
    <col min="15" max="15" width="4.85546875" style="6" customWidth="1"/>
    <col min="16" max="16" width="5.140625" style="6" customWidth="1"/>
    <col min="17" max="17" width="4.140625" style="6" customWidth="1"/>
    <col min="18" max="18" width="4.85546875" style="6" customWidth="1"/>
    <col min="19" max="19" width="4.28515625" style="6" customWidth="1"/>
    <col min="20" max="20" width="4.7109375" style="6" customWidth="1"/>
    <col min="21" max="21" width="4.28515625" style="6" customWidth="1"/>
    <col min="22" max="22" width="4.85546875" style="6" customWidth="1"/>
    <col min="23" max="23" width="5.140625" style="6" customWidth="1"/>
    <col min="24" max="24" width="5.28515625" style="6" customWidth="1"/>
    <col min="25" max="25" width="5.140625" style="7" customWidth="1"/>
    <col min="26" max="26" width="4.85546875" style="7" customWidth="1"/>
    <col min="27" max="27" width="5.140625" style="6" customWidth="1"/>
    <col min="28" max="28" width="5.28515625" style="6" customWidth="1"/>
    <col min="29" max="29" width="4.7109375" style="6" customWidth="1"/>
    <col min="30" max="30" width="5.140625" style="6" customWidth="1"/>
    <col min="31" max="31" width="5.140625" style="7" customWidth="1"/>
    <col min="32" max="32" width="5.85546875" style="7" customWidth="1"/>
    <col min="33" max="33" width="5.140625" style="7" customWidth="1"/>
    <col min="34" max="34" width="3.42578125" style="7" customWidth="1"/>
    <col min="35" max="35" width="5.85546875" style="7" customWidth="1"/>
    <col min="36" max="36" width="4.28515625" style="6" customWidth="1"/>
    <col min="37" max="16384" width="9.140625" style="1"/>
  </cols>
  <sheetData>
    <row r="1" spans="1:38" s="2" customFormat="1">
      <c r="B1" s="11"/>
      <c r="C1" s="1"/>
      <c r="D1" s="4"/>
      <c r="E1" s="4"/>
      <c r="F1" s="4"/>
      <c r="G1" s="4"/>
      <c r="H1" s="4"/>
      <c r="I1" s="4"/>
      <c r="J1" s="4"/>
      <c r="K1" s="4" t="s">
        <v>28</v>
      </c>
      <c r="L1" s="5"/>
      <c r="M1" s="5"/>
      <c r="N1" s="5"/>
      <c r="O1" s="4"/>
      <c r="P1" s="4"/>
      <c r="Q1" s="4"/>
      <c r="R1" s="4"/>
      <c r="S1" s="4"/>
      <c r="T1" s="4"/>
      <c r="U1" s="4"/>
      <c r="V1" s="4"/>
      <c r="W1" s="4"/>
      <c r="X1" s="4"/>
      <c r="Y1" s="5"/>
      <c r="Z1" s="5"/>
      <c r="AA1" s="4"/>
      <c r="AB1" s="4"/>
      <c r="AC1" s="4"/>
      <c r="AD1" s="4"/>
      <c r="AE1" s="5"/>
      <c r="AF1" s="12"/>
      <c r="AG1" s="12"/>
      <c r="AH1" s="12"/>
      <c r="AI1" s="12"/>
      <c r="AJ1" s="12"/>
      <c r="AK1" s="3"/>
    </row>
    <row r="2" spans="1:38" s="2" customFormat="1">
      <c r="B2" s="11"/>
      <c r="C2" s="1"/>
      <c r="D2" s="4"/>
      <c r="E2" s="4"/>
      <c r="F2" s="4"/>
      <c r="G2" s="4"/>
      <c r="H2" s="4"/>
      <c r="I2" s="4"/>
      <c r="J2" s="4"/>
      <c r="K2" s="4" t="s">
        <v>28</v>
      </c>
      <c r="L2" s="5"/>
      <c r="M2" s="5"/>
      <c r="N2" s="5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5"/>
      <c r="AA2" s="4"/>
      <c r="AB2" s="4"/>
      <c r="AC2" s="4"/>
      <c r="AD2" s="4"/>
      <c r="AE2" s="5"/>
      <c r="AF2" s="12"/>
      <c r="AG2" s="12"/>
      <c r="AH2" s="83" t="s">
        <v>29</v>
      </c>
      <c r="AI2" s="84"/>
      <c r="AJ2" s="12"/>
      <c r="AK2" s="3"/>
    </row>
    <row r="3" spans="1:38" s="2" customFormat="1" ht="11.25">
      <c r="A3" s="92" t="s">
        <v>45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3"/>
    </row>
    <row r="4" spans="1:38" s="2" customFormat="1" ht="11.25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3"/>
    </row>
    <row r="5" spans="1:38" s="2" customFormat="1">
      <c r="A5" s="96"/>
      <c r="B5" s="93" t="s">
        <v>0</v>
      </c>
      <c r="C5" s="93" t="s">
        <v>30</v>
      </c>
      <c r="D5" s="85" t="s">
        <v>1</v>
      </c>
      <c r="E5" s="86"/>
      <c r="F5" s="85" t="s">
        <v>2</v>
      </c>
      <c r="G5" s="86"/>
      <c r="H5" s="85" t="s">
        <v>3</v>
      </c>
      <c r="I5" s="86"/>
      <c r="J5" s="85" t="s">
        <v>4</v>
      </c>
      <c r="K5" s="86"/>
      <c r="L5" s="87" t="s">
        <v>5</v>
      </c>
      <c r="M5" s="87"/>
      <c r="N5" s="87"/>
      <c r="O5" s="90" t="s">
        <v>6</v>
      </c>
      <c r="P5" s="90"/>
      <c r="Q5" s="91" t="s">
        <v>7</v>
      </c>
      <c r="R5" s="86"/>
      <c r="S5" s="85" t="s">
        <v>8</v>
      </c>
      <c r="T5" s="86"/>
      <c r="U5" s="85" t="s">
        <v>9</v>
      </c>
      <c r="V5" s="86"/>
      <c r="W5" s="85" t="s">
        <v>10</v>
      </c>
      <c r="X5" s="86"/>
      <c r="Y5" s="88" t="s">
        <v>11</v>
      </c>
      <c r="Z5" s="89"/>
      <c r="AA5" s="85" t="s">
        <v>12</v>
      </c>
      <c r="AB5" s="86"/>
      <c r="AC5" s="85" t="s">
        <v>13</v>
      </c>
      <c r="AD5" s="86"/>
      <c r="AE5" s="88" t="s">
        <v>14</v>
      </c>
      <c r="AF5" s="89"/>
      <c r="AG5" s="88" t="s">
        <v>15</v>
      </c>
      <c r="AH5" s="95"/>
      <c r="AI5" s="89"/>
      <c r="AJ5" s="93" t="s">
        <v>16</v>
      </c>
      <c r="AK5" s="3"/>
    </row>
    <row r="6" spans="1:38" s="2" customFormat="1" ht="25.5">
      <c r="A6" s="96"/>
      <c r="B6" s="97"/>
      <c r="C6" s="97"/>
      <c r="D6" s="35" t="s">
        <v>17</v>
      </c>
      <c r="E6" s="35" t="s">
        <v>18</v>
      </c>
      <c r="F6" s="35" t="s">
        <v>17</v>
      </c>
      <c r="G6" s="35" t="s">
        <v>18</v>
      </c>
      <c r="H6" s="35" t="s">
        <v>17</v>
      </c>
      <c r="I6" s="35" t="s">
        <v>18</v>
      </c>
      <c r="J6" s="35" t="s">
        <v>17</v>
      </c>
      <c r="K6" s="35" t="s">
        <v>18</v>
      </c>
      <c r="L6" s="15" t="s">
        <v>17</v>
      </c>
      <c r="M6" s="15" t="s">
        <v>19</v>
      </c>
      <c r="N6" s="15" t="s">
        <v>18</v>
      </c>
      <c r="O6" s="36" t="s">
        <v>17</v>
      </c>
      <c r="P6" s="36" t="s">
        <v>18</v>
      </c>
      <c r="Q6" s="37" t="s">
        <v>17</v>
      </c>
      <c r="R6" s="35" t="s">
        <v>18</v>
      </c>
      <c r="S6" s="35" t="s">
        <v>17</v>
      </c>
      <c r="T6" s="35" t="s">
        <v>18</v>
      </c>
      <c r="U6" s="35" t="s">
        <v>17</v>
      </c>
      <c r="V6" s="35" t="s">
        <v>18</v>
      </c>
      <c r="W6" s="35" t="s">
        <v>17</v>
      </c>
      <c r="X6" s="35" t="s">
        <v>18</v>
      </c>
      <c r="Y6" s="14" t="s">
        <v>17</v>
      </c>
      <c r="Z6" s="14" t="s">
        <v>18</v>
      </c>
      <c r="AA6" s="35" t="s">
        <v>17</v>
      </c>
      <c r="AB6" s="35" t="s">
        <v>18</v>
      </c>
      <c r="AC6" s="35" t="s">
        <v>17</v>
      </c>
      <c r="AD6" s="35" t="s">
        <v>18</v>
      </c>
      <c r="AE6" s="14" t="s">
        <v>17</v>
      </c>
      <c r="AF6" s="15" t="s">
        <v>18</v>
      </c>
      <c r="AG6" s="15" t="s">
        <v>17</v>
      </c>
      <c r="AH6" s="15" t="s">
        <v>19</v>
      </c>
      <c r="AI6" s="15" t="s">
        <v>18</v>
      </c>
      <c r="AJ6" s="94"/>
      <c r="AK6" s="3"/>
    </row>
    <row r="7" spans="1:38" s="8" customFormat="1">
      <c r="A7" s="78" t="s">
        <v>49</v>
      </c>
      <c r="B7" s="79"/>
      <c r="C7" s="80"/>
      <c r="D7" s="67"/>
      <c r="E7" s="68"/>
      <c r="F7" s="68"/>
      <c r="G7" s="68"/>
      <c r="H7" s="68"/>
      <c r="I7" s="68"/>
      <c r="J7" s="68"/>
      <c r="K7" s="69"/>
      <c r="L7" s="70"/>
      <c r="M7" s="70"/>
      <c r="N7" s="70"/>
      <c r="O7" s="69"/>
      <c r="P7" s="71"/>
      <c r="Q7" s="68"/>
      <c r="R7" s="68"/>
      <c r="S7" s="68"/>
      <c r="T7" s="68"/>
      <c r="U7" s="68"/>
      <c r="V7" s="68"/>
      <c r="W7" s="68"/>
      <c r="X7" s="69"/>
      <c r="Y7" s="70"/>
      <c r="Z7" s="70"/>
      <c r="AA7" s="69"/>
      <c r="AB7" s="68"/>
      <c r="AC7" s="72"/>
      <c r="AD7" s="69"/>
      <c r="AE7" s="70"/>
      <c r="AF7" s="70"/>
      <c r="AG7" s="69"/>
      <c r="AH7" s="69"/>
      <c r="AI7" s="73"/>
      <c r="AJ7" s="69"/>
      <c r="AK7" s="9"/>
      <c r="AL7" s="10"/>
    </row>
    <row r="8" spans="1:38" s="34" customFormat="1" ht="28.5" customHeight="1">
      <c r="A8" s="78"/>
      <c r="B8" s="66" t="s">
        <v>20</v>
      </c>
      <c r="C8" s="38" t="s">
        <v>33</v>
      </c>
      <c r="D8" s="39">
        <v>1</v>
      </c>
      <c r="E8" s="40">
        <v>26</v>
      </c>
      <c r="F8" s="40">
        <v>2</v>
      </c>
      <c r="G8" s="40">
        <v>29</v>
      </c>
      <c r="H8" s="40">
        <v>1</v>
      </c>
      <c r="I8" s="40">
        <v>18</v>
      </c>
      <c r="J8" s="40">
        <v>1</v>
      </c>
      <c r="K8" s="41">
        <v>28</v>
      </c>
      <c r="L8" s="42">
        <f>D8+F8+H8+J8</f>
        <v>5</v>
      </c>
      <c r="M8" s="43"/>
      <c r="N8" s="43">
        <f>E8+G8+I8+K8</f>
        <v>101</v>
      </c>
      <c r="O8" s="39">
        <v>1</v>
      </c>
      <c r="P8" s="44">
        <v>25</v>
      </c>
      <c r="Q8" s="40">
        <v>1</v>
      </c>
      <c r="R8" s="40">
        <v>16</v>
      </c>
      <c r="S8" s="40">
        <v>1</v>
      </c>
      <c r="T8" s="40">
        <v>22</v>
      </c>
      <c r="U8" s="40">
        <v>1</v>
      </c>
      <c r="V8" s="40">
        <v>12</v>
      </c>
      <c r="W8" s="40">
        <v>1</v>
      </c>
      <c r="X8" s="39">
        <v>10</v>
      </c>
      <c r="Y8" s="45">
        <f t="shared" ref="Y8:Y12" si="0">O8+Q8+S8+U8+W8</f>
        <v>5</v>
      </c>
      <c r="Z8" s="42">
        <f>P8+R8+T8+V8+X8</f>
        <v>85</v>
      </c>
      <c r="AA8" s="39">
        <v>1</v>
      </c>
      <c r="AB8" s="40">
        <v>12</v>
      </c>
      <c r="AC8" s="40">
        <v>1</v>
      </c>
      <c r="AD8" s="39">
        <v>12</v>
      </c>
      <c r="AE8" s="42">
        <f t="shared" ref="AE8:AF12" si="1">AA8+AC8</f>
        <v>2</v>
      </c>
      <c r="AF8" s="43">
        <f t="shared" si="1"/>
        <v>24</v>
      </c>
      <c r="AG8" s="45">
        <f>L8+Y8+AE8</f>
        <v>12</v>
      </c>
      <c r="AH8" s="43"/>
      <c r="AI8" s="46">
        <f>N8+Z8+AF8</f>
        <v>210</v>
      </c>
      <c r="AJ8" s="39"/>
      <c r="AK8" s="32"/>
      <c r="AL8" s="33"/>
    </row>
    <row r="9" spans="1:38" s="19" customFormat="1" ht="30.75" customHeight="1">
      <c r="A9" s="78"/>
      <c r="B9" s="66" t="s">
        <v>21</v>
      </c>
      <c r="C9" s="38" t="s">
        <v>34</v>
      </c>
      <c r="D9" s="39">
        <v>1</v>
      </c>
      <c r="E9" s="47">
        <v>11</v>
      </c>
      <c r="F9" s="47">
        <v>1</v>
      </c>
      <c r="G9" s="47">
        <v>12</v>
      </c>
      <c r="H9" s="47">
        <v>1</v>
      </c>
      <c r="I9" s="47">
        <v>9</v>
      </c>
      <c r="J9" s="47">
        <v>1</v>
      </c>
      <c r="K9" s="41">
        <v>13</v>
      </c>
      <c r="L9" s="42">
        <f>D9+F9+H9+J9</f>
        <v>4</v>
      </c>
      <c r="M9" s="43"/>
      <c r="N9" s="43">
        <f t="shared" ref="N9:N12" si="2">E9+G9+I9+K9</f>
        <v>45</v>
      </c>
      <c r="O9" s="39">
        <v>1</v>
      </c>
      <c r="P9" s="48">
        <v>11</v>
      </c>
      <c r="Q9" s="47">
        <v>1</v>
      </c>
      <c r="R9" s="47">
        <v>6</v>
      </c>
      <c r="S9" s="47">
        <v>1</v>
      </c>
      <c r="T9" s="47">
        <v>14</v>
      </c>
      <c r="U9" s="47">
        <v>1</v>
      </c>
      <c r="V9" s="47">
        <v>9</v>
      </c>
      <c r="W9" s="47">
        <v>1</v>
      </c>
      <c r="X9" s="39">
        <v>6</v>
      </c>
      <c r="Y9" s="45">
        <f t="shared" si="0"/>
        <v>5</v>
      </c>
      <c r="Z9" s="42">
        <f t="shared" ref="Z9:Z12" si="3">P9+R9+T9+V9+X9</f>
        <v>46</v>
      </c>
      <c r="AA9" s="39">
        <v>1</v>
      </c>
      <c r="AB9" s="47">
        <v>7</v>
      </c>
      <c r="AC9" s="47">
        <v>1</v>
      </c>
      <c r="AD9" s="39">
        <v>5</v>
      </c>
      <c r="AE9" s="42">
        <f t="shared" si="1"/>
        <v>2</v>
      </c>
      <c r="AF9" s="43">
        <f t="shared" si="1"/>
        <v>12</v>
      </c>
      <c r="AG9" s="45">
        <f>L9+Y9+AE9</f>
        <v>11</v>
      </c>
      <c r="AH9" s="43"/>
      <c r="AI9" s="46">
        <f>N9+Z9+AF9</f>
        <v>103</v>
      </c>
      <c r="AJ9" s="39"/>
      <c r="AK9" s="17"/>
      <c r="AL9" s="18"/>
    </row>
    <row r="10" spans="1:38" s="22" customFormat="1" ht="21.75" customHeight="1">
      <c r="A10" s="78"/>
      <c r="B10" s="66" t="s">
        <v>22</v>
      </c>
      <c r="C10" s="38" t="s">
        <v>35</v>
      </c>
      <c r="D10" s="39">
        <v>1</v>
      </c>
      <c r="E10" s="40">
        <v>21</v>
      </c>
      <c r="F10" s="40">
        <v>1</v>
      </c>
      <c r="G10" s="40">
        <v>27</v>
      </c>
      <c r="H10" s="40">
        <v>1</v>
      </c>
      <c r="I10" s="40">
        <v>14</v>
      </c>
      <c r="J10" s="40">
        <v>1</v>
      </c>
      <c r="K10" s="41">
        <v>26</v>
      </c>
      <c r="L10" s="42">
        <f>D10+F10+H10+J10</f>
        <v>4</v>
      </c>
      <c r="M10" s="43"/>
      <c r="N10" s="43">
        <f t="shared" si="2"/>
        <v>88</v>
      </c>
      <c r="O10" s="39">
        <v>1</v>
      </c>
      <c r="P10" s="44">
        <v>19</v>
      </c>
      <c r="Q10" s="40">
        <v>1</v>
      </c>
      <c r="R10" s="40">
        <v>19</v>
      </c>
      <c r="S10" s="40">
        <v>1</v>
      </c>
      <c r="T10" s="40">
        <v>17</v>
      </c>
      <c r="U10" s="40">
        <v>1</v>
      </c>
      <c r="V10" s="40">
        <v>13</v>
      </c>
      <c r="W10" s="40">
        <v>1</v>
      </c>
      <c r="X10" s="39">
        <v>10</v>
      </c>
      <c r="Y10" s="45">
        <f t="shared" si="0"/>
        <v>5</v>
      </c>
      <c r="Z10" s="42">
        <f t="shared" si="3"/>
        <v>78</v>
      </c>
      <c r="AA10" s="39">
        <v>1</v>
      </c>
      <c r="AB10" s="40">
        <v>5</v>
      </c>
      <c r="AC10" s="40">
        <v>1</v>
      </c>
      <c r="AD10" s="39">
        <v>9</v>
      </c>
      <c r="AE10" s="42">
        <f t="shared" si="1"/>
        <v>2</v>
      </c>
      <c r="AF10" s="43">
        <f t="shared" si="1"/>
        <v>14</v>
      </c>
      <c r="AG10" s="45">
        <f>L10+Y10+AE10</f>
        <v>11</v>
      </c>
      <c r="AH10" s="43"/>
      <c r="AI10" s="46">
        <f>N10+Z10+AF10</f>
        <v>180</v>
      </c>
      <c r="AJ10" s="39"/>
      <c r="AK10" s="20"/>
      <c r="AL10" s="21"/>
    </row>
    <row r="11" spans="1:38" s="26" customFormat="1" ht="27" customHeight="1">
      <c r="A11" s="78"/>
      <c r="B11" s="66" t="s">
        <v>23</v>
      </c>
      <c r="C11" s="38" t="s">
        <v>36</v>
      </c>
      <c r="D11" s="39">
        <v>1</v>
      </c>
      <c r="E11" s="40">
        <v>20</v>
      </c>
      <c r="F11" s="40">
        <v>1</v>
      </c>
      <c r="G11" s="40">
        <v>21</v>
      </c>
      <c r="H11" s="40">
        <v>1</v>
      </c>
      <c r="I11" s="40">
        <v>19</v>
      </c>
      <c r="J11" s="40">
        <v>1</v>
      </c>
      <c r="K11" s="41">
        <v>21</v>
      </c>
      <c r="L11" s="42">
        <f>D11+F11+H11+J11</f>
        <v>4</v>
      </c>
      <c r="M11" s="43"/>
      <c r="N11" s="43">
        <f t="shared" si="2"/>
        <v>81</v>
      </c>
      <c r="O11" s="39">
        <v>1</v>
      </c>
      <c r="P11" s="44">
        <v>23</v>
      </c>
      <c r="Q11" s="40">
        <v>1</v>
      </c>
      <c r="R11" s="40">
        <v>23</v>
      </c>
      <c r="S11" s="40">
        <v>1</v>
      </c>
      <c r="T11" s="40">
        <v>24</v>
      </c>
      <c r="U11" s="40">
        <v>1</v>
      </c>
      <c r="V11" s="40">
        <v>21</v>
      </c>
      <c r="W11" s="40">
        <v>1</v>
      </c>
      <c r="X11" s="39">
        <v>17</v>
      </c>
      <c r="Y11" s="45">
        <f t="shared" si="0"/>
        <v>5</v>
      </c>
      <c r="Z11" s="42">
        <f t="shared" si="3"/>
        <v>108</v>
      </c>
      <c r="AA11" s="39">
        <v>1</v>
      </c>
      <c r="AB11" s="40">
        <v>13</v>
      </c>
      <c r="AC11" s="40">
        <v>1</v>
      </c>
      <c r="AD11" s="39">
        <v>8</v>
      </c>
      <c r="AE11" s="42">
        <f t="shared" si="1"/>
        <v>2</v>
      </c>
      <c r="AF11" s="43">
        <f t="shared" si="1"/>
        <v>21</v>
      </c>
      <c r="AG11" s="45">
        <f>L11+Y11+AE11</f>
        <v>11</v>
      </c>
      <c r="AH11" s="43"/>
      <c r="AI11" s="46">
        <f>N11+Z11+AF11</f>
        <v>210</v>
      </c>
      <c r="AJ11" s="39">
        <v>1</v>
      </c>
    </row>
    <row r="12" spans="1:38" s="25" customFormat="1" ht="24" customHeight="1">
      <c r="A12" s="78"/>
      <c r="B12" s="66" t="s">
        <v>43</v>
      </c>
      <c r="C12" s="38" t="s">
        <v>37</v>
      </c>
      <c r="D12" s="39">
        <v>1</v>
      </c>
      <c r="E12" s="40">
        <v>16</v>
      </c>
      <c r="F12" s="40">
        <v>1</v>
      </c>
      <c r="G12" s="40">
        <v>12</v>
      </c>
      <c r="H12" s="40">
        <v>1</v>
      </c>
      <c r="I12" s="40">
        <v>18</v>
      </c>
      <c r="J12" s="40">
        <v>1</v>
      </c>
      <c r="K12" s="41">
        <v>17</v>
      </c>
      <c r="L12" s="42">
        <f>D12+F12+H12+J12</f>
        <v>4</v>
      </c>
      <c r="M12" s="43"/>
      <c r="N12" s="43">
        <f t="shared" si="2"/>
        <v>63</v>
      </c>
      <c r="O12" s="39">
        <v>1</v>
      </c>
      <c r="P12" s="44">
        <v>16</v>
      </c>
      <c r="Q12" s="40">
        <v>1</v>
      </c>
      <c r="R12" s="40">
        <v>19</v>
      </c>
      <c r="S12" s="40">
        <v>1</v>
      </c>
      <c r="T12" s="40">
        <v>13</v>
      </c>
      <c r="U12" s="40">
        <v>1</v>
      </c>
      <c r="V12" s="40">
        <v>13</v>
      </c>
      <c r="W12" s="40">
        <v>1</v>
      </c>
      <c r="X12" s="39">
        <v>10</v>
      </c>
      <c r="Y12" s="45">
        <f t="shared" si="0"/>
        <v>5</v>
      </c>
      <c r="Z12" s="42">
        <f t="shared" si="3"/>
        <v>71</v>
      </c>
      <c r="AA12" s="39">
        <v>1</v>
      </c>
      <c r="AB12" s="40">
        <v>10</v>
      </c>
      <c r="AC12" s="40">
        <v>1</v>
      </c>
      <c r="AD12" s="39">
        <v>13</v>
      </c>
      <c r="AE12" s="42">
        <f t="shared" si="1"/>
        <v>2</v>
      </c>
      <c r="AF12" s="43">
        <f t="shared" si="1"/>
        <v>23</v>
      </c>
      <c r="AG12" s="45">
        <f>L12+Y12+AE12</f>
        <v>11</v>
      </c>
      <c r="AH12" s="43"/>
      <c r="AI12" s="46">
        <f>N12+Z12+AF12</f>
        <v>157</v>
      </c>
      <c r="AJ12" s="39"/>
    </row>
    <row r="13" spans="1:38" s="16" customFormat="1" ht="27" customHeight="1">
      <c r="A13" s="65"/>
      <c r="B13" s="81" t="s">
        <v>24</v>
      </c>
      <c r="C13" s="81"/>
      <c r="D13" s="43">
        <f t="shared" ref="D13:AJ13" si="4">SUM(D8:D12)</f>
        <v>5</v>
      </c>
      <c r="E13" s="43">
        <f>SUM(E8:E12)</f>
        <v>94</v>
      </c>
      <c r="F13" s="43">
        <f t="shared" si="4"/>
        <v>6</v>
      </c>
      <c r="G13" s="43">
        <f t="shared" si="4"/>
        <v>101</v>
      </c>
      <c r="H13" s="43">
        <f t="shared" si="4"/>
        <v>5</v>
      </c>
      <c r="I13" s="43">
        <f t="shared" si="4"/>
        <v>78</v>
      </c>
      <c r="J13" s="43">
        <f t="shared" si="4"/>
        <v>5</v>
      </c>
      <c r="K13" s="43">
        <f t="shared" si="4"/>
        <v>105</v>
      </c>
      <c r="L13" s="43">
        <f t="shared" si="4"/>
        <v>21</v>
      </c>
      <c r="M13" s="43">
        <f t="shared" si="4"/>
        <v>0</v>
      </c>
      <c r="N13" s="43">
        <f t="shared" si="4"/>
        <v>378</v>
      </c>
      <c r="O13" s="43">
        <f t="shared" si="4"/>
        <v>5</v>
      </c>
      <c r="P13" s="43">
        <f t="shared" si="4"/>
        <v>94</v>
      </c>
      <c r="Q13" s="43">
        <f t="shared" si="4"/>
        <v>5</v>
      </c>
      <c r="R13" s="43">
        <f t="shared" si="4"/>
        <v>83</v>
      </c>
      <c r="S13" s="43">
        <f t="shared" si="4"/>
        <v>5</v>
      </c>
      <c r="T13" s="43">
        <f t="shared" si="4"/>
        <v>90</v>
      </c>
      <c r="U13" s="43">
        <f t="shared" si="4"/>
        <v>5</v>
      </c>
      <c r="V13" s="43">
        <f t="shared" si="4"/>
        <v>68</v>
      </c>
      <c r="W13" s="43">
        <f t="shared" si="4"/>
        <v>5</v>
      </c>
      <c r="X13" s="43">
        <f t="shared" si="4"/>
        <v>53</v>
      </c>
      <c r="Y13" s="43">
        <f t="shared" si="4"/>
        <v>25</v>
      </c>
      <c r="Z13" s="43">
        <f t="shared" si="4"/>
        <v>388</v>
      </c>
      <c r="AA13" s="43">
        <f t="shared" si="4"/>
        <v>5</v>
      </c>
      <c r="AB13" s="43">
        <f t="shared" si="4"/>
        <v>47</v>
      </c>
      <c r="AC13" s="43">
        <f t="shared" si="4"/>
        <v>5</v>
      </c>
      <c r="AD13" s="43">
        <f t="shared" si="4"/>
        <v>47</v>
      </c>
      <c r="AE13" s="43">
        <f t="shared" si="4"/>
        <v>10</v>
      </c>
      <c r="AF13" s="43">
        <f t="shared" si="4"/>
        <v>94</v>
      </c>
      <c r="AG13" s="43">
        <f t="shared" si="4"/>
        <v>56</v>
      </c>
      <c r="AH13" s="43">
        <f t="shared" si="4"/>
        <v>0</v>
      </c>
      <c r="AI13" s="43">
        <f t="shared" si="4"/>
        <v>860</v>
      </c>
      <c r="AJ13" s="43">
        <f t="shared" si="4"/>
        <v>1</v>
      </c>
    </row>
    <row r="14" spans="1:38" ht="15.75">
      <c r="A14" s="65"/>
      <c r="B14" s="82"/>
      <c r="C14" s="82"/>
      <c r="D14" s="49"/>
      <c r="E14" s="50"/>
      <c r="F14" s="50"/>
      <c r="G14" s="50"/>
      <c r="H14" s="50"/>
      <c r="I14" s="50"/>
      <c r="J14" s="50"/>
      <c r="K14" s="39"/>
      <c r="L14" s="42"/>
      <c r="M14" s="42"/>
      <c r="N14" s="42"/>
      <c r="O14" s="39"/>
      <c r="P14" s="51"/>
      <c r="Q14" s="50"/>
      <c r="R14" s="50"/>
      <c r="S14" s="50"/>
      <c r="T14" s="50"/>
      <c r="U14" s="50"/>
      <c r="V14" s="50"/>
      <c r="W14" s="50"/>
      <c r="X14" s="39"/>
      <c r="Y14" s="42"/>
      <c r="Z14" s="42"/>
      <c r="AA14" s="39"/>
      <c r="AB14" s="39"/>
      <c r="AC14" s="39"/>
      <c r="AD14" s="39"/>
      <c r="AE14" s="42"/>
      <c r="AF14" s="42"/>
      <c r="AG14" s="42"/>
      <c r="AH14" s="42"/>
      <c r="AI14" s="52"/>
      <c r="AJ14" s="39"/>
    </row>
    <row r="15" spans="1:38" s="27" customFormat="1" ht="33" customHeight="1">
      <c r="A15" s="65"/>
      <c r="B15" s="66" t="s">
        <v>20</v>
      </c>
      <c r="C15" s="38" t="s">
        <v>38</v>
      </c>
      <c r="D15" s="39">
        <v>1</v>
      </c>
      <c r="E15" s="50">
        <v>5</v>
      </c>
      <c r="F15" s="50">
        <v>1</v>
      </c>
      <c r="G15" s="50">
        <v>7</v>
      </c>
      <c r="H15" s="50">
        <v>1</v>
      </c>
      <c r="I15" s="50">
        <v>6</v>
      </c>
      <c r="J15" s="50">
        <v>1</v>
      </c>
      <c r="K15" s="41">
        <v>6</v>
      </c>
      <c r="L15" s="42">
        <f>D15+F15+H15+J15</f>
        <v>4</v>
      </c>
      <c r="M15" s="43"/>
      <c r="N15" s="43">
        <f>E15+G15+I15+K15</f>
        <v>24</v>
      </c>
      <c r="O15" s="39">
        <v>1</v>
      </c>
      <c r="P15" s="51">
        <v>5</v>
      </c>
      <c r="Q15" s="50">
        <v>1</v>
      </c>
      <c r="R15" s="50">
        <v>7</v>
      </c>
      <c r="S15" s="50"/>
      <c r="T15" s="50">
        <v>4</v>
      </c>
      <c r="U15" s="50"/>
      <c r="V15" s="50">
        <v>4</v>
      </c>
      <c r="W15" s="50">
        <v>1</v>
      </c>
      <c r="X15" s="39">
        <v>6</v>
      </c>
      <c r="Y15" s="45">
        <f t="shared" ref="Y15:Z18" si="5">O15+Q15+S15+U15+W15</f>
        <v>3</v>
      </c>
      <c r="Z15" s="42">
        <f t="shared" si="5"/>
        <v>26</v>
      </c>
      <c r="AA15" s="39"/>
      <c r="AB15" s="39"/>
      <c r="AC15" s="39"/>
      <c r="AD15" s="39"/>
      <c r="AE15" s="42"/>
      <c r="AF15" s="43"/>
      <c r="AG15" s="45">
        <f>L15+Y15+AE15</f>
        <v>7</v>
      </c>
      <c r="AH15" s="43"/>
      <c r="AI15" s="46">
        <f>N15+Z15+AF15</f>
        <v>50</v>
      </c>
      <c r="AJ15" s="39"/>
    </row>
    <row r="16" spans="1:38" s="29" customFormat="1" ht="25.5" customHeight="1">
      <c r="A16" s="65" t="s">
        <v>31</v>
      </c>
      <c r="B16" s="66" t="s">
        <v>21</v>
      </c>
      <c r="C16" s="38" t="s">
        <v>39</v>
      </c>
      <c r="D16" s="39">
        <v>1</v>
      </c>
      <c r="E16" s="50">
        <v>5</v>
      </c>
      <c r="F16" s="50"/>
      <c r="G16" s="50">
        <v>4</v>
      </c>
      <c r="H16" s="50"/>
      <c r="I16" s="50">
        <v>4</v>
      </c>
      <c r="J16" s="50">
        <v>1</v>
      </c>
      <c r="K16" s="41">
        <v>5</v>
      </c>
      <c r="L16" s="42">
        <f>D16+F16+H16+J16</f>
        <v>2</v>
      </c>
      <c r="M16" s="43"/>
      <c r="N16" s="43">
        <f t="shared" ref="N16:N18" si="6">E16+G16+I16+K16</f>
        <v>18</v>
      </c>
      <c r="O16" s="39">
        <v>1</v>
      </c>
      <c r="P16" s="51">
        <v>5</v>
      </c>
      <c r="Q16" s="50"/>
      <c r="R16" s="50">
        <v>2</v>
      </c>
      <c r="S16" s="50">
        <v>1</v>
      </c>
      <c r="T16" s="50">
        <v>5</v>
      </c>
      <c r="U16" s="50"/>
      <c r="V16" s="50">
        <v>4</v>
      </c>
      <c r="W16" s="50"/>
      <c r="X16" s="39"/>
      <c r="Y16" s="45">
        <f t="shared" si="5"/>
        <v>2</v>
      </c>
      <c r="Z16" s="42">
        <f t="shared" si="5"/>
        <v>16</v>
      </c>
      <c r="AA16" s="39"/>
      <c r="AB16" s="39"/>
      <c r="AC16" s="39"/>
      <c r="AD16" s="39"/>
      <c r="AE16" s="42"/>
      <c r="AF16" s="43"/>
      <c r="AG16" s="45">
        <f>L16+Y16+AE16</f>
        <v>4</v>
      </c>
      <c r="AH16" s="43"/>
      <c r="AI16" s="46">
        <f>N16+Z16+AF16</f>
        <v>34</v>
      </c>
      <c r="AJ16" s="39"/>
    </row>
    <row r="17" spans="1:36" s="23" customFormat="1" ht="33" customHeight="1">
      <c r="A17" s="65" t="s">
        <v>32</v>
      </c>
      <c r="B17" s="66" t="s">
        <v>22</v>
      </c>
      <c r="C17" s="38" t="s">
        <v>40</v>
      </c>
      <c r="D17" s="39">
        <v>1</v>
      </c>
      <c r="E17" s="50">
        <v>5</v>
      </c>
      <c r="F17" s="50">
        <v>1</v>
      </c>
      <c r="G17" s="50">
        <v>5</v>
      </c>
      <c r="H17" s="50">
        <v>1</v>
      </c>
      <c r="I17" s="50">
        <v>6</v>
      </c>
      <c r="J17" s="50">
        <v>1</v>
      </c>
      <c r="K17" s="41">
        <v>7</v>
      </c>
      <c r="L17" s="42">
        <f>D17+F17+H17+J17</f>
        <v>4</v>
      </c>
      <c r="M17" s="43"/>
      <c r="N17" s="43">
        <f t="shared" si="6"/>
        <v>23</v>
      </c>
      <c r="O17" s="39">
        <v>1</v>
      </c>
      <c r="P17" s="51">
        <v>5</v>
      </c>
      <c r="Q17" s="50"/>
      <c r="R17" s="50">
        <v>3</v>
      </c>
      <c r="S17" s="50">
        <v>1</v>
      </c>
      <c r="T17" s="50">
        <v>8</v>
      </c>
      <c r="U17" s="50"/>
      <c r="V17" s="50">
        <v>3</v>
      </c>
      <c r="W17" s="50">
        <v>1</v>
      </c>
      <c r="X17" s="39">
        <v>10</v>
      </c>
      <c r="Y17" s="45">
        <f t="shared" si="5"/>
        <v>3</v>
      </c>
      <c r="Z17" s="42">
        <f t="shared" si="5"/>
        <v>29</v>
      </c>
      <c r="AA17" s="39"/>
      <c r="AB17" s="39"/>
      <c r="AC17" s="39"/>
      <c r="AD17" s="39"/>
      <c r="AE17" s="42"/>
      <c r="AF17" s="43"/>
      <c r="AG17" s="45">
        <f>L17+Y17+AE17</f>
        <v>7</v>
      </c>
      <c r="AH17" s="43"/>
      <c r="AI17" s="46">
        <f>N17+Z17+AF17</f>
        <v>52</v>
      </c>
      <c r="AJ17" s="39"/>
    </row>
    <row r="18" spans="1:36" s="28" customFormat="1" ht="26.25" customHeight="1">
      <c r="A18" s="65" t="s">
        <v>47</v>
      </c>
      <c r="B18" s="66" t="s">
        <v>23</v>
      </c>
      <c r="C18" s="38" t="s">
        <v>41</v>
      </c>
      <c r="D18" s="39"/>
      <c r="E18" s="50"/>
      <c r="F18" s="50">
        <v>1</v>
      </c>
      <c r="G18" s="50">
        <v>7</v>
      </c>
      <c r="H18" s="50">
        <v>1</v>
      </c>
      <c r="I18" s="50">
        <v>10</v>
      </c>
      <c r="J18" s="50"/>
      <c r="K18" s="41"/>
      <c r="L18" s="42">
        <f>D18+F18+H18+J18</f>
        <v>2</v>
      </c>
      <c r="M18" s="43"/>
      <c r="N18" s="43">
        <f t="shared" si="6"/>
        <v>17</v>
      </c>
      <c r="O18" s="39">
        <v>1</v>
      </c>
      <c r="P18" s="51">
        <v>12</v>
      </c>
      <c r="Q18" s="50">
        <v>1</v>
      </c>
      <c r="R18" s="50">
        <v>5</v>
      </c>
      <c r="S18" s="50">
        <v>1</v>
      </c>
      <c r="T18" s="50">
        <v>7</v>
      </c>
      <c r="U18" s="50"/>
      <c r="V18" s="50">
        <v>4</v>
      </c>
      <c r="W18" s="50">
        <v>1</v>
      </c>
      <c r="X18" s="39">
        <v>10</v>
      </c>
      <c r="Y18" s="45">
        <f t="shared" si="5"/>
        <v>4</v>
      </c>
      <c r="Z18" s="42">
        <f t="shared" si="5"/>
        <v>38</v>
      </c>
      <c r="AA18" s="39"/>
      <c r="AB18" s="39"/>
      <c r="AC18" s="39"/>
      <c r="AD18" s="39"/>
      <c r="AE18" s="42"/>
      <c r="AF18" s="43"/>
      <c r="AG18" s="45">
        <f>L18+Y18+AE18</f>
        <v>6</v>
      </c>
      <c r="AH18" s="43"/>
      <c r="AI18" s="46">
        <f>N18+Z18+AF18</f>
        <v>55</v>
      </c>
      <c r="AJ18" s="39">
        <v>1</v>
      </c>
    </row>
    <row r="19" spans="1:36" s="16" customFormat="1" ht="23.25" customHeight="1">
      <c r="A19" s="65"/>
      <c r="B19" s="81" t="s">
        <v>25</v>
      </c>
      <c r="C19" s="81"/>
      <c r="D19" s="43">
        <f t="shared" ref="D19:AJ19" si="7">SUM(D15:D18)</f>
        <v>3</v>
      </c>
      <c r="E19" s="43">
        <f t="shared" si="7"/>
        <v>15</v>
      </c>
      <c r="F19" s="43">
        <f t="shared" si="7"/>
        <v>3</v>
      </c>
      <c r="G19" s="43">
        <f t="shared" si="7"/>
        <v>23</v>
      </c>
      <c r="H19" s="43">
        <f t="shared" si="7"/>
        <v>3</v>
      </c>
      <c r="I19" s="43">
        <f t="shared" si="7"/>
        <v>26</v>
      </c>
      <c r="J19" s="43">
        <f t="shared" si="7"/>
        <v>3</v>
      </c>
      <c r="K19" s="43">
        <f t="shared" si="7"/>
        <v>18</v>
      </c>
      <c r="L19" s="42">
        <f t="shared" si="7"/>
        <v>12</v>
      </c>
      <c r="M19" s="43">
        <f t="shared" si="7"/>
        <v>0</v>
      </c>
      <c r="N19" s="43">
        <f t="shared" si="7"/>
        <v>82</v>
      </c>
      <c r="O19" s="43">
        <f t="shared" si="7"/>
        <v>4</v>
      </c>
      <c r="P19" s="53">
        <f t="shared" si="7"/>
        <v>27</v>
      </c>
      <c r="Q19" s="54">
        <f t="shared" si="7"/>
        <v>2</v>
      </c>
      <c r="R19" s="54">
        <f t="shared" si="7"/>
        <v>17</v>
      </c>
      <c r="S19" s="54">
        <f t="shared" si="7"/>
        <v>3</v>
      </c>
      <c r="T19" s="54">
        <f t="shared" si="7"/>
        <v>24</v>
      </c>
      <c r="U19" s="54">
        <f t="shared" si="7"/>
        <v>0</v>
      </c>
      <c r="V19" s="54">
        <f t="shared" si="7"/>
        <v>15</v>
      </c>
      <c r="W19" s="54">
        <f t="shared" si="7"/>
        <v>3</v>
      </c>
      <c r="X19" s="54">
        <f t="shared" si="7"/>
        <v>26</v>
      </c>
      <c r="Y19" s="54">
        <f t="shared" si="7"/>
        <v>12</v>
      </c>
      <c r="Z19" s="54">
        <f t="shared" si="7"/>
        <v>109</v>
      </c>
      <c r="AA19" s="54">
        <f t="shared" si="7"/>
        <v>0</v>
      </c>
      <c r="AB19" s="54">
        <f t="shared" si="7"/>
        <v>0</v>
      </c>
      <c r="AC19" s="54">
        <f t="shared" si="7"/>
        <v>0</v>
      </c>
      <c r="AD19" s="54">
        <f t="shared" si="7"/>
        <v>0</v>
      </c>
      <c r="AE19" s="54">
        <f t="shared" si="7"/>
        <v>0</v>
      </c>
      <c r="AF19" s="54">
        <f t="shared" si="7"/>
        <v>0</v>
      </c>
      <c r="AG19" s="54">
        <f t="shared" si="7"/>
        <v>24</v>
      </c>
      <c r="AH19" s="54">
        <f t="shared" si="7"/>
        <v>0</v>
      </c>
      <c r="AI19" s="52">
        <f t="shared" si="7"/>
        <v>191</v>
      </c>
      <c r="AJ19" s="52">
        <f t="shared" si="7"/>
        <v>1</v>
      </c>
    </row>
    <row r="20" spans="1:36" ht="15.75">
      <c r="A20" s="65"/>
      <c r="B20" s="82"/>
      <c r="C20" s="82"/>
      <c r="D20" s="49"/>
      <c r="E20" s="39"/>
      <c r="F20" s="39"/>
      <c r="G20" s="39"/>
      <c r="H20" s="39"/>
      <c r="I20" s="39"/>
      <c r="J20" s="39"/>
      <c r="K20" s="39"/>
      <c r="L20" s="42"/>
      <c r="M20" s="42"/>
      <c r="N20" s="42"/>
      <c r="O20" s="39"/>
      <c r="P20" s="51"/>
      <c r="Q20" s="50"/>
      <c r="R20" s="50"/>
      <c r="S20" s="50"/>
      <c r="T20" s="50"/>
      <c r="U20" s="50"/>
      <c r="V20" s="50"/>
      <c r="W20" s="50"/>
      <c r="X20" s="39"/>
      <c r="Y20" s="42"/>
      <c r="Z20" s="42"/>
      <c r="AA20" s="39"/>
      <c r="AB20" s="39"/>
      <c r="AC20" s="39"/>
      <c r="AD20" s="39"/>
      <c r="AE20" s="42"/>
      <c r="AF20" s="42"/>
      <c r="AG20" s="42"/>
      <c r="AH20" s="43"/>
      <c r="AI20" s="52"/>
      <c r="AJ20" s="39"/>
    </row>
    <row r="21" spans="1:36" s="24" customFormat="1" ht="29.25" customHeight="1">
      <c r="A21" s="65"/>
      <c r="B21" s="66" t="s">
        <v>20</v>
      </c>
      <c r="C21" s="38" t="s">
        <v>42</v>
      </c>
      <c r="D21" s="39">
        <v>1</v>
      </c>
      <c r="E21" s="50">
        <v>6</v>
      </c>
      <c r="F21" s="50">
        <v>1</v>
      </c>
      <c r="G21" s="50">
        <v>10</v>
      </c>
      <c r="H21" s="50">
        <v>1</v>
      </c>
      <c r="I21" s="50">
        <v>13</v>
      </c>
      <c r="J21" s="50">
        <v>1</v>
      </c>
      <c r="K21" s="41">
        <v>5</v>
      </c>
      <c r="L21" s="42">
        <f>D21+F21+H21+J21</f>
        <v>4</v>
      </c>
      <c r="M21" s="43"/>
      <c r="N21" s="43">
        <f t="shared" ref="N21" si="8">E21+G21+I21+K21</f>
        <v>34</v>
      </c>
      <c r="O21" s="39"/>
      <c r="P21" s="51"/>
      <c r="Q21" s="50"/>
      <c r="R21" s="50"/>
      <c r="S21" s="50"/>
      <c r="T21" s="50"/>
      <c r="U21" s="50"/>
      <c r="V21" s="50"/>
      <c r="W21" s="50"/>
      <c r="X21" s="39"/>
      <c r="Y21" s="42"/>
      <c r="Z21" s="42"/>
      <c r="AA21" s="39"/>
      <c r="AB21" s="39"/>
      <c r="AC21" s="39"/>
      <c r="AD21" s="39"/>
      <c r="AE21" s="42"/>
      <c r="AF21" s="43"/>
      <c r="AG21" s="42">
        <f>L21</f>
        <v>4</v>
      </c>
      <c r="AH21" s="43"/>
      <c r="AI21" s="46">
        <f>N21+Z21+AF21</f>
        <v>34</v>
      </c>
      <c r="AJ21" s="39"/>
    </row>
    <row r="22" spans="1:36" s="30" customFormat="1" ht="24.75" customHeight="1">
      <c r="A22" s="78" t="s">
        <v>48</v>
      </c>
      <c r="B22" s="55" t="s">
        <v>21</v>
      </c>
      <c r="C22" s="56" t="s">
        <v>46</v>
      </c>
      <c r="D22" s="57"/>
      <c r="E22" s="58"/>
      <c r="F22" s="58"/>
      <c r="G22" s="58"/>
      <c r="H22" s="58"/>
      <c r="I22" s="58"/>
      <c r="J22" s="58"/>
      <c r="K22" s="59"/>
      <c r="L22" s="60"/>
      <c r="M22" s="61"/>
      <c r="N22" s="61"/>
      <c r="O22" s="57"/>
      <c r="P22" s="62"/>
      <c r="Q22" s="58"/>
      <c r="R22" s="58"/>
      <c r="S22" s="58"/>
      <c r="T22" s="58"/>
      <c r="U22" s="58"/>
      <c r="V22" s="58"/>
      <c r="W22" s="58"/>
      <c r="X22" s="57"/>
      <c r="Y22" s="60"/>
      <c r="Z22" s="60"/>
      <c r="AA22" s="57"/>
      <c r="AB22" s="57"/>
      <c r="AC22" s="57"/>
      <c r="AD22" s="57"/>
      <c r="AE22" s="60"/>
      <c r="AF22" s="61"/>
      <c r="AG22" s="60"/>
      <c r="AH22" s="61"/>
      <c r="AI22" s="63"/>
      <c r="AJ22" s="57"/>
    </row>
    <row r="23" spans="1:36" ht="15.75">
      <c r="A23" s="78"/>
      <c r="B23" s="55" t="s">
        <v>22</v>
      </c>
      <c r="C23" s="56" t="s">
        <v>44</v>
      </c>
      <c r="D23" s="57">
        <v>1</v>
      </c>
      <c r="E23" s="58">
        <v>5</v>
      </c>
      <c r="F23" s="58">
        <v>1</v>
      </c>
      <c r="G23" s="58">
        <v>5</v>
      </c>
      <c r="H23" s="58"/>
      <c r="I23" s="58">
        <v>1</v>
      </c>
      <c r="J23" s="58"/>
      <c r="K23" s="59"/>
      <c r="L23" s="60">
        <f>D23+F23+H23+J23</f>
        <v>2</v>
      </c>
      <c r="M23" s="61"/>
      <c r="N23" s="43">
        <f t="shared" ref="N23" si="9">E23+G23+I23+K23</f>
        <v>11</v>
      </c>
      <c r="O23" s="57"/>
      <c r="P23" s="62"/>
      <c r="Q23" s="58"/>
      <c r="R23" s="58"/>
      <c r="S23" s="58"/>
      <c r="T23" s="58"/>
      <c r="U23" s="58"/>
      <c r="V23" s="58"/>
      <c r="W23" s="58"/>
      <c r="X23" s="57"/>
      <c r="Y23" s="60"/>
      <c r="Z23" s="60"/>
      <c r="AA23" s="57"/>
      <c r="AB23" s="57"/>
      <c r="AC23" s="57"/>
      <c r="AD23" s="57"/>
      <c r="AE23" s="60"/>
      <c r="AF23" s="61"/>
      <c r="AG23" s="60">
        <f>L23</f>
        <v>2</v>
      </c>
      <c r="AH23" s="61"/>
      <c r="AI23" s="63">
        <f>N23+Z23+AF23</f>
        <v>11</v>
      </c>
      <c r="AJ23" s="39"/>
    </row>
    <row r="24" spans="1:36" ht="15.75">
      <c r="A24" s="78"/>
      <c r="B24" s="66"/>
      <c r="C24" s="64"/>
      <c r="D24" s="39"/>
      <c r="E24" s="50"/>
      <c r="F24" s="50"/>
      <c r="G24" s="50"/>
      <c r="H24" s="50"/>
      <c r="I24" s="50"/>
      <c r="J24" s="50"/>
      <c r="K24" s="41"/>
      <c r="L24" s="42">
        <f>D24+F24+H24+J24</f>
        <v>0</v>
      </c>
      <c r="M24" s="43"/>
      <c r="N24" s="43">
        <f>E24+G24+I24+K24</f>
        <v>0</v>
      </c>
      <c r="O24" s="39"/>
      <c r="P24" s="51"/>
      <c r="Q24" s="50"/>
      <c r="R24" s="50"/>
      <c r="S24" s="50"/>
      <c r="T24" s="50"/>
      <c r="U24" s="50"/>
      <c r="V24" s="50"/>
      <c r="W24" s="50"/>
      <c r="X24" s="39"/>
      <c r="Y24" s="42"/>
      <c r="Z24" s="42"/>
      <c r="AA24" s="39"/>
      <c r="AB24" s="39"/>
      <c r="AC24" s="39"/>
      <c r="AD24" s="39"/>
      <c r="AE24" s="42"/>
      <c r="AF24" s="43"/>
      <c r="AG24" s="42"/>
      <c r="AH24" s="43"/>
      <c r="AI24" s="46">
        <f>N24+Z24+AF24</f>
        <v>0</v>
      </c>
      <c r="AJ24" s="39"/>
    </row>
    <row r="25" spans="1:36" s="31" customFormat="1" ht="21" customHeight="1">
      <c r="A25" s="78"/>
      <c r="B25" s="81" t="s">
        <v>26</v>
      </c>
      <c r="C25" s="81"/>
      <c r="D25" s="54">
        <f t="shared" ref="D25:M25" si="10">SUM(D21:D24)</f>
        <v>2</v>
      </c>
      <c r="E25" s="54">
        <f>SUM(E21:E24)</f>
        <v>11</v>
      </c>
      <c r="F25" s="54">
        <f t="shared" si="10"/>
        <v>2</v>
      </c>
      <c r="G25" s="54">
        <f t="shared" si="10"/>
        <v>15</v>
      </c>
      <c r="H25" s="54">
        <f t="shared" si="10"/>
        <v>1</v>
      </c>
      <c r="I25" s="54">
        <f t="shared" si="10"/>
        <v>14</v>
      </c>
      <c r="J25" s="54">
        <f t="shared" si="10"/>
        <v>1</v>
      </c>
      <c r="K25" s="54">
        <f t="shared" si="10"/>
        <v>5</v>
      </c>
      <c r="L25" s="54">
        <f t="shared" si="10"/>
        <v>6</v>
      </c>
      <c r="M25" s="43">
        <f t="shared" si="10"/>
        <v>0</v>
      </c>
      <c r="N25" s="43">
        <f>SUM(N21:N24)</f>
        <v>45</v>
      </c>
      <c r="O25" s="43"/>
      <c r="P25" s="53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>
        <f>SUM(AG21:AG24)</f>
        <v>6</v>
      </c>
      <c r="AH25" s="54">
        <f>SUM(AH21:AH24)</f>
        <v>0</v>
      </c>
      <c r="AI25" s="46">
        <f>SUM(AI21:AI24)</f>
        <v>45</v>
      </c>
      <c r="AJ25" s="46">
        <f>SUM(AJ21:AJ24)</f>
        <v>0</v>
      </c>
    </row>
    <row r="26" spans="1:36" s="16" customFormat="1" ht="29.25" customHeight="1">
      <c r="A26" s="78"/>
      <c r="B26" s="81" t="s">
        <v>27</v>
      </c>
      <c r="C26" s="81"/>
      <c r="D26" s="43">
        <f>D13+D19+D25</f>
        <v>10</v>
      </c>
      <c r="E26" s="43">
        <f t="shared" ref="E26:AJ26" si="11">E13+E19+E25</f>
        <v>120</v>
      </c>
      <c r="F26" s="43">
        <f t="shared" si="11"/>
        <v>11</v>
      </c>
      <c r="G26" s="43">
        <f t="shared" si="11"/>
        <v>139</v>
      </c>
      <c r="H26" s="43">
        <f t="shared" si="11"/>
        <v>9</v>
      </c>
      <c r="I26" s="43">
        <f t="shared" si="11"/>
        <v>118</v>
      </c>
      <c r="J26" s="43">
        <f t="shared" si="11"/>
        <v>9</v>
      </c>
      <c r="K26" s="43">
        <f t="shared" si="11"/>
        <v>128</v>
      </c>
      <c r="L26" s="43">
        <f t="shared" si="11"/>
        <v>39</v>
      </c>
      <c r="M26" s="43">
        <f t="shared" si="11"/>
        <v>0</v>
      </c>
      <c r="N26" s="43">
        <f>N13+N19+N25</f>
        <v>505</v>
      </c>
      <c r="O26" s="43">
        <f t="shared" si="11"/>
        <v>9</v>
      </c>
      <c r="P26" s="43">
        <f t="shared" si="11"/>
        <v>121</v>
      </c>
      <c r="Q26" s="43">
        <f t="shared" si="11"/>
        <v>7</v>
      </c>
      <c r="R26" s="43">
        <f t="shared" si="11"/>
        <v>100</v>
      </c>
      <c r="S26" s="43">
        <f t="shared" si="11"/>
        <v>8</v>
      </c>
      <c r="T26" s="43">
        <f t="shared" si="11"/>
        <v>114</v>
      </c>
      <c r="U26" s="43">
        <f t="shared" si="11"/>
        <v>5</v>
      </c>
      <c r="V26" s="43">
        <f t="shared" si="11"/>
        <v>83</v>
      </c>
      <c r="W26" s="43">
        <f t="shared" si="11"/>
        <v>8</v>
      </c>
      <c r="X26" s="43">
        <f t="shared" si="11"/>
        <v>79</v>
      </c>
      <c r="Y26" s="43">
        <f t="shared" si="11"/>
        <v>37</v>
      </c>
      <c r="Z26" s="43">
        <f t="shared" si="11"/>
        <v>497</v>
      </c>
      <c r="AA26" s="43">
        <f t="shared" si="11"/>
        <v>5</v>
      </c>
      <c r="AB26" s="43">
        <f t="shared" si="11"/>
        <v>47</v>
      </c>
      <c r="AC26" s="43">
        <f t="shared" si="11"/>
        <v>5</v>
      </c>
      <c r="AD26" s="43">
        <f t="shared" si="11"/>
        <v>47</v>
      </c>
      <c r="AE26" s="43">
        <f t="shared" si="11"/>
        <v>10</v>
      </c>
      <c r="AF26" s="43">
        <f t="shared" si="11"/>
        <v>94</v>
      </c>
      <c r="AG26" s="43">
        <f t="shared" si="11"/>
        <v>86</v>
      </c>
      <c r="AH26" s="43">
        <f t="shared" si="11"/>
        <v>0</v>
      </c>
      <c r="AI26" s="43">
        <f t="shared" si="11"/>
        <v>1096</v>
      </c>
      <c r="AJ26" s="43">
        <f t="shared" si="11"/>
        <v>2</v>
      </c>
    </row>
    <row r="27" spans="1:36">
      <c r="A27" s="78"/>
      <c r="B27" s="74"/>
      <c r="C27" s="75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</row>
    <row r="28" spans="1:36">
      <c r="A28" s="78"/>
      <c r="B28" s="74"/>
      <c r="C28" s="75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</row>
    <row r="29" spans="1:36">
      <c r="A29" s="13"/>
    </row>
    <row r="30" spans="1:36">
      <c r="A30" s="2"/>
    </row>
    <row r="31" spans="1:36">
      <c r="A31" s="2"/>
    </row>
    <row r="32" spans="1:36">
      <c r="A32" s="2"/>
    </row>
    <row r="33" spans="1:1">
      <c r="A33" s="2"/>
    </row>
    <row r="34" spans="1:1">
      <c r="A34" s="2"/>
    </row>
    <row r="35" spans="1:1">
      <c r="A35" s="2"/>
    </row>
    <row r="36" spans="1:1">
      <c r="A36" s="2"/>
    </row>
    <row r="37" spans="1:1">
      <c r="A37" s="2"/>
    </row>
    <row r="38" spans="1:1">
      <c r="A38" s="2"/>
    </row>
    <row r="39" spans="1:1">
      <c r="A39" s="77"/>
    </row>
    <row r="40" spans="1:1">
      <c r="A40" s="77"/>
    </row>
    <row r="41" spans="1:1">
      <c r="A41" s="77"/>
    </row>
    <row r="42" spans="1:1">
      <c r="A42" s="77"/>
    </row>
    <row r="43" spans="1:1">
      <c r="A43" s="77"/>
    </row>
    <row r="44" spans="1:1">
      <c r="A44" s="77"/>
    </row>
    <row r="45" spans="1:1">
      <c r="A45" s="77"/>
    </row>
    <row r="46" spans="1:1">
      <c r="A46" s="2"/>
    </row>
    <row r="47" spans="1:1">
      <c r="A47" s="2"/>
    </row>
    <row r="48" spans="1:1">
      <c r="A48" s="2"/>
    </row>
    <row r="49" spans="1:1">
      <c r="A49" s="2"/>
    </row>
    <row r="50" spans="1:1">
      <c r="A50" s="2"/>
    </row>
  </sheetData>
  <mergeCells count="31">
    <mergeCell ref="A5:A6"/>
    <mergeCell ref="B5:B6"/>
    <mergeCell ref="F5:G5"/>
    <mergeCell ref="B19:C19"/>
    <mergeCell ref="D5:E5"/>
    <mergeCell ref="C5:C6"/>
    <mergeCell ref="AH2:AI2"/>
    <mergeCell ref="H5:I5"/>
    <mergeCell ref="J5:K5"/>
    <mergeCell ref="L5:N5"/>
    <mergeCell ref="U5:V5"/>
    <mergeCell ref="W5:X5"/>
    <mergeCell ref="AC5:AD5"/>
    <mergeCell ref="AE5:AF5"/>
    <mergeCell ref="O5:P5"/>
    <mergeCell ref="Q5:R5"/>
    <mergeCell ref="S5:T5"/>
    <mergeCell ref="A3:AJ4"/>
    <mergeCell ref="AJ5:AJ6"/>
    <mergeCell ref="AG5:AI5"/>
    <mergeCell ref="Y5:Z5"/>
    <mergeCell ref="AA5:AB5"/>
    <mergeCell ref="A39:A45"/>
    <mergeCell ref="A7:A12"/>
    <mergeCell ref="B7:C7"/>
    <mergeCell ref="B13:C13"/>
    <mergeCell ref="B14:C14"/>
    <mergeCell ref="B26:C26"/>
    <mergeCell ref="A22:A28"/>
    <mergeCell ref="B20:C20"/>
    <mergeCell ref="B25:C25"/>
  </mergeCells>
  <phoneticPr fontId="2" type="noConversion"/>
  <pageMargins left="0.19685039370078741" right="0.19685039370078741" top="0.19685039370078741" bottom="0.19685039370078741" header="0.39370078740157483" footer="0.23622047244094491"/>
  <pageSetup paperSize="9" scale="71" orientation="landscape" verticalDpi="0" r:id="rId1"/>
  <headerFooter alignWithMargins="0"/>
  <rowBreaks count="1" manualBreakCount="1">
    <brk id="28" max="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имь</cp:lastModifiedBy>
  <cp:lastPrinted>2019-09-16T12:31:24Z</cp:lastPrinted>
  <dcterms:created xsi:type="dcterms:W3CDTF">2008-03-27T07:30:03Z</dcterms:created>
  <dcterms:modified xsi:type="dcterms:W3CDTF">2019-10-09T13:28:18Z</dcterms:modified>
</cp:coreProperties>
</file>